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5" windowHeight="7170" activeTab="0"/>
  </bookViews>
  <sheets>
    <sheet name="Summary" sheetId="1" r:id="rId1"/>
    <sheet name="BUF" sheetId="2" r:id="rId2"/>
    <sheet name="NMA" sheetId="3" r:id="rId3"/>
    <sheet name="EC101" sheetId="4" r:id="rId4"/>
    <sheet name="EC102" sheetId="5" r:id="rId5"/>
    <sheet name="EC104" sheetId="6" r:id="rId6"/>
    <sheet name="EC105" sheetId="7" r:id="rId7"/>
    <sheet name="EC106" sheetId="8" r:id="rId8"/>
    <sheet name="EC108" sheetId="9" r:id="rId9"/>
    <sheet name="EC109" sheetId="10" r:id="rId10"/>
    <sheet name="DC10" sheetId="11" r:id="rId11"/>
    <sheet name="EC121" sheetId="12" r:id="rId12"/>
    <sheet name="EC122" sheetId="13" r:id="rId13"/>
    <sheet name="EC123" sheetId="14" r:id="rId14"/>
    <sheet name="EC124" sheetId="15" r:id="rId15"/>
    <sheet name="EC126" sheetId="16" r:id="rId16"/>
    <sheet name="EC129" sheetId="17" r:id="rId17"/>
    <sheet name="DC12" sheetId="18" r:id="rId18"/>
    <sheet name="EC131" sheetId="19" r:id="rId19"/>
    <sheet name="EC135" sheetId="20" r:id="rId20"/>
    <sheet name="EC136" sheetId="21" r:id="rId21"/>
    <sheet name="EC137" sheetId="22" r:id="rId22"/>
    <sheet name="EC138" sheetId="23" r:id="rId23"/>
    <sheet name="EC139" sheetId="24" r:id="rId24"/>
    <sheet name="DC13" sheetId="25" r:id="rId25"/>
    <sheet name="EC141" sheetId="26" r:id="rId26"/>
    <sheet name="EC142" sheetId="27" r:id="rId27"/>
    <sheet name="EC145" sheetId="28" r:id="rId28"/>
    <sheet name="DC14" sheetId="29" r:id="rId29"/>
    <sheet name="EC153" sheetId="30" r:id="rId30"/>
    <sheet name="EC154" sheetId="31" r:id="rId31"/>
    <sheet name="EC155" sheetId="32" r:id="rId32"/>
    <sheet name="EC156" sheetId="33" r:id="rId33"/>
    <sheet name="EC157" sheetId="34" r:id="rId34"/>
    <sheet name="DC15" sheetId="35" r:id="rId35"/>
    <sheet name="EC441" sheetId="36" r:id="rId36"/>
    <sheet name="EC442" sheetId="37" r:id="rId37"/>
    <sheet name="EC443" sheetId="38" r:id="rId38"/>
    <sheet name="EC444" sheetId="39" r:id="rId39"/>
    <sheet name="DC44" sheetId="40" r:id="rId40"/>
  </sheets>
  <definedNames>
    <definedName name="_xlnm.Print_Area" localSheetId="1">'BUF'!$A$1:$K$34</definedName>
    <definedName name="_xlnm.Print_Area" localSheetId="10">'DC10'!$A$1:$K$34</definedName>
    <definedName name="_xlnm.Print_Area" localSheetId="17">'DC12'!$A$1:$K$34</definedName>
    <definedName name="_xlnm.Print_Area" localSheetId="24">'DC13'!$A$1:$K$34</definedName>
    <definedName name="_xlnm.Print_Area" localSheetId="28">'DC14'!$A$1:$K$34</definedName>
    <definedName name="_xlnm.Print_Area" localSheetId="34">'DC15'!$A$1:$K$34</definedName>
    <definedName name="_xlnm.Print_Area" localSheetId="39">'DC44'!$A$1:$K$34</definedName>
    <definedName name="_xlnm.Print_Area" localSheetId="3">'EC101'!$A$1:$K$34</definedName>
    <definedName name="_xlnm.Print_Area" localSheetId="4">'EC102'!$A$1:$K$34</definedName>
    <definedName name="_xlnm.Print_Area" localSheetId="5">'EC104'!$A$1:$K$34</definedName>
    <definedName name="_xlnm.Print_Area" localSheetId="6">'EC105'!$A$1:$K$34</definedName>
    <definedName name="_xlnm.Print_Area" localSheetId="7">'EC106'!$A$1:$K$34</definedName>
    <definedName name="_xlnm.Print_Area" localSheetId="8">'EC108'!$A$1:$K$34</definedName>
    <definedName name="_xlnm.Print_Area" localSheetId="9">'EC109'!$A$1:$K$34</definedName>
    <definedName name="_xlnm.Print_Area" localSheetId="11">'EC121'!$A$1:$K$34</definedName>
    <definedName name="_xlnm.Print_Area" localSheetId="12">'EC122'!$A$1:$K$34</definedName>
    <definedName name="_xlnm.Print_Area" localSheetId="13">'EC123'!$A$1:$K$34</definedName>
    <definedName name="_xlnm.Print_Area" localSheetId="14">'EC124'!$A$1:$K$34</definedName>
    <definedName name="_xlnm.Print_Area" localSheetId="15">'EC126'!$A$1:$K$34</definedName>
    <definedName name="_xlnm.Print_Area" localSheetId="16">'EC129'!$A$1:$K$34</definedName>
    <definedName name="_xlnm.Print_Area" localSheetId="18">'EC131'!$A$1:$K$34</definedName>
    <definedName name="_xlnm.Print_Area" localSheetId="19">'EC135'!$A$1:$K$34</definedName>
    <definedName name="_xlnm.Print_Area" localSheetId="20">'EC136'!$A$1:$K$34</definedName>
    <definedName name="_xlnm.Print_Area" localSheetId="21">'EC137'!$A$1:$K$34</definedName>
    <definedName name="_xlnm.Print_Area" localSheetId="22">'EC138'!$A$1:$K$34</definedName>
    <definedName name="_xlnm.Print_Area" localSheetId="23">'EC139'!$A$1:$K$34</definedName>
    <definedName name="_xlnm.Print_Area" localSheetId="25">'EC141'!$A$1:$K$34</definedName>
    <definedName name="_xlnm.Print_Area" localSheetId="26">'EC142'!$A$1:$K$34</definedName>
    <definedName name="_xlnm.Print_Area" localSheetId="27">'EC145'!$A$1:$K$34</definedName>
    <definedName name="_xlnm.Print_Area" localSheetId="29">'EC153'!$A$1:$K$34</definedName>
    <definedName name="_xlnm.Print_Area" localSheetId="30">'EC154'!$A$1:$K$34</definedName>
    <definedName name="_xlnm.Print_Area" localSheetId="31">'EC155'!$A$1:$K$34</definedName>
    <definedName name="_xlnm.Print_Area" localSheetId="32">'EC156'!$A$1:$K$34</definedName>
    <definedName name="_xlnm.Print_Area" localSheetId="33">'EC157'!$A$1:$K$34</definedName>
    <definedName name="_xlnm.Print_Area" localSheetId="35">'EC441'!$A$1:$K$34</definedName>
    <definedName name="_xlnm.Print_Area" localSheetId="36">'EC442'!$A$1:$K$34</definedName>
    <definedName name="_xlnm.Print_Area" localSheetId="37">'EC443'!$A$1:$K$34</definedName>
    <definedName name="_xlnm.Print_Area" localSheetId="38">'EC444'!$A$1:$K$34</definedName>
    <definedName name="_xlnm.Print_Area" localSheetId="2">'NMA'!$A$1:$K$34</definedName>
    <definedName name="_xlnm.Print_Area" localSheetId="0">'Summary'!$A$1:$K$34</definedName>
  </definedNames>
  <calcPr fullCalcOnLoad="1"/>
</workbook>
</file>

<file path=xl/sharedStrings.xml><?xml version="1.0" encoding="utf-8"?>
<sst xmlns="http://schemas.openxmlformats.org/spreadsheetml/2006/main" count="3160" uniqueCount="82">
  <si>
    <t/>
  </si>
  <si>
    <t/>
  </si>
  <si>
    <t>Eastern Cape: Buffalo City (BUF)</t>
  </si>
  <si>
    <t>STATEMENT OF CAPITAL AND OPERATING EXPENDITURE</t>
  </si>
  <si>
    <t>Growth in municipal budgets compared to S71 Preliminary Outcome for 2020/21</t>
  </si>
  <si>
    <t>2020/21</t>
  </si>
  <si>
    <t>2021/22</t>
  </si>
  <si>
    <t>2022/23</t>
  </si>
  <si>
    <t>2023/24</t>
  </si>
  <si>
    <t>% Growth rates: Estimated actual (Nominal)</t>
  </si>
  <si>
    <t>R thousands</t>
  </si>
  <si>
    <t>Adopted Budget</t>
  </si>
  <si>
    <t>Revised Budget</t>
  </si>
  <si>
    <t>Preliminary outcome</t>
  </si>
  <si>
    <t>Medium term estimates</t>
  </si>
  <si>
    <t>2020/21- 2021/22</t>
  </si>
  <si>
    <t>2020/21- 2023/24</t>
  </si>
  <si>
    <t xml:space="preserve"> </t>
  </si>
  <si>
    <t>Operating Revenue</t>
  </si>
  <si>
    <t>Property rates</t>
  </si>
  <si>
    <t>Service charges</t>
  </si>
  <si>
    <t>Other own revenue</t>
  </si>
  <si>
    <t>Total Revenue</t>
  </si>
  <si>
    <t>Operating Expenditure</t>
  </si>
  <si>
    <t>Employee related costs</t>
  </si>
  <si>
    <t>Debt impairment</t>
  </si>
  <si>
    <t>Bulk purchases</t>
  </si>
  <si>
    <t>Other expenditure</t>
  </si>
  <si>
    <t>Total Expenditure</t>
  </si>
  <si>
    <t>Operating Surplus/(Deficit)</t>
  </si>
  <si>
    <t>Capital Funding</t>
  </si>
  <si>
    <t>External loans</t>
  </si>
  <si>
    <t>Internal contributions</t>
  </si>
  <si>
    <t>Transfers and subsidies</t>
  </si>
  <si>
    <t>Other</t>
  </si>
  <si>
    <t>Total funding</t>
  </si>
  <si>
    <t>Capital Expenditure</t>
  </si>
  <si>
    <t>Water supply infrastructure</t>
  </si>
  <si>
    <t>Electrical infrastructure</t>
  </si>
  <si>
    <t>Housing</t>
  </si>
  <si>
    <t>Roads and storm water infrastructure</t>
  </si>
  <si>
    <t>Total expenditure</t>
  </si>
  <si>
    <t>Source: MSCOA submitted to National Treasury, Adopted Budget, Revised Budget  and Adopted Budget Estimates,  Preliminary Outcome = Actuals</t>
  </si>
  <si>
    <t>Eastern Cape: Nelson Mandela Bay (NMA)</t>
  </si>
  <si>
    <t>Eastern Cape: Dr Beyers Naude (EC101)</t>
  </si>
  <si>
    <t>Eastern Cape: Blue Crane Route (EC102)</t>
  </si>
  <si>
    <t>Eastern Cape: Makana (EC104)</t>
  </si>
  <si>
    <t>Eastern Cape: Ndlambe (EC105)</t>
  </si>
  <si>
    <t>Eastern Cape: Sundays River Valley (EC106)</t>
  </si>
  <si>
    <t>Eastern Cape: Kouga (EC108)</t>
  </si>
  <si>
    <t>Eastern Cape: Kou-Kamma (EC109)</t>
  </si>
  <si>
    <t>Eastern Cape: Sarah Baartman (DC10)</t>
  </si>
  <si>
    <t>Eastern Cape: Mbhashe (EC121)</t>
  </si>
  <si>
    <t>Eastern Cape: Mnquma (EC122)</t>
  </si>
  <si>
    <t>Eastern Cape: Great Kei (EC123)</t>
  </si>
  <si>
    <t>Eastern Cape: Amahlathi (EC124)</t>
  </si>
  <si>
    <t>Eastern Cape: Ngqushwa (EC126)</t>
  </si>
  <si>
    <t>Eastern Cape: Raymond Mhlaba (EC129)</t>
  </si>
  <si>
    <t>Eastern Cape: Amathole (DC12)</t>
  </si>
  <si>
    <t>Eastern Cape: Inxuba Yethemba (EC131)</t>
  </si>
  <si>
    <t>Eastern Cape: Intsika Yethu (EC135)</t>
  </si>
  <si>
    <t>Eastern Cape: Emalahleni (EC) (EC136)</t>
  </si>
  <si>
    <t>Eastern Cape: Engcobo (EC137)</t>
  </si>
  <si>
    <t>Eastern Cape: Sakhisizwe (EC138)</t>
  </si>
  <si>
    <t>Eastern Cape: Enoch Mgijima (EC139)</t>
  </si>
  <si>
    <t>Eastern Cape: Chris Hani (DC13)</t>
  </si>
  <si>
    <t>Eastern Cape: Elundini (EC141)</t>
  </si>
  <si>
    <t>Eastern Cape: Senqu (EC142)</t>
  </si>
  <si>
    <t>Eastern Cape: Walter Sisulu (EC145)</t>
  </si>
  <si>
    <t>Eastern Cape: Joe Gqabi (DC14)</t>
  </si>
  <si>
    <t>Eastern Cape: Ngquza Hills (EC153)</t>
  </si>
  <si>
    <t>Eastern Cape: Port St Johns (EC154)</t>
  </si>
  <si>
    <t>Eastern Cape: Nyandeni (EC155)</t>
  </si>
  <si>
    <t>Eastern Cape: Mhlontlo (EC156)</t>
  </si>
  <si>
    <t>Eastern Cape: King Sabata Dalindyebo (EC157)</t>
  </si>
  <si>
    <t>Eastern Cape: O R Tambo (DC15)</t>
  </si>
  <si>
    <t>Eastern Cape: Matatiele (EC441)</t>
  </si>
  <si>
    <t>Eastern Cape: Umzimvubu (EC442)</t>
  </si>
  <si>
    <t>Eastern Cape: Winnie Madikizela-Mandela (EC443)</t>
  </si>
  <si>
    <t>Eastern Cape: Ntabankulu (EC444)</t>
  </si>
  <si>
    <t>Eastern Cape: Alfred Nzo (DC44)</t>
  </si>
  <si>
    <t>CONSOLIDATION FOR EASTERN CAPE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</si>
</sst>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_ ;_ * \-#,##0_ ;_ * &quot;-&quot;_ ;_ @_ "/>
    <numFmt numFmtId="165" formatCode="0.0%;_(* &quot;–&quot;_)"/>
    <numFmt numFmtId="166" formatCode="0.0\%;\(0.0\%\);_(* &quot;–&quot;_)"/>
    <numFmt numFmtId="167" formatCode="_(* #,##0,_);_(* \(#,##0,\);_(* &quot;- &quot;?_);_(@_)"/>
  </numFmts>
  <fonts count="47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 Narrow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8"/>
      <color indexed="9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hair"/>
      <top style="thin"/>
      <bottom/>
    </border>
    <border>
      <left style="hair"/>
      <right/>
      <top style="thin"/>
      <bottom/>
    </border>
    <border>
      <left/>
      <right/>
      <top style="thin"/>
      <bottom/>
    </border>
    <border>
      <left style="thin"/>
      <right style="hair"/>
      <top/>
      <bottom style="hair"/>
    </border>
    <border>
      <left style="hair"/>
      <right/>
      <top/>
      <bottom style="hair"/>
    </border>
    <border>
      <left style="hair"/>
      <right/>
      <top/>
      <bottom/>
    </border>
    <border>
      <left style="thin"/>
      <right style="hair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thin"/>
      <top style="hair"/>
      <bottom/>
    </border>
    <border>
      <left style="thin"/>
      <right style="hair"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thin"/>
      <top style="thin"/>
      <bottom/>
    </border>
    <border>
      <left style="thin"/>
      <right style="hair"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/>
      <right style="hair"/>
      <top/>
      <bottom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/>
      <right style="hair"/>
      <top style="thin"/>
      <bottom/>
    </border>
    <border>
      <left style="hair"/>
      <right/>
      <top style="hair"/>
      <bottom style="medium"/>
    </border>
    <border>
      <left/>
      <right style="hair"/>
      <top style="hair"/>
      <bottom style="medium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4" fillId="32" borderId="7" applyNumberFormat="0" applyFont="0" applyAlignment="0" applyProtection="0"/>
    <xf numFmtId="0" fontId="43" fillId="27" borderId="8" applyNumberFormat="0" applyAlignment="0" applyProtection="0"/>
    <xf numFmtId="9" fontId="3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5" fillId="0" borderId="10" xfId="0" applyNumberFormat="1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left" wrapText="1"/>
      <protection/>
    </xf>
    <xf numFmtId="17" fontId="6" fillId="0" borderId="12" xfId="0" applyNumberFormat="1" applyFont="1" applyFill="1" applyBorder="1" applyAlignment="1" applyProtection="1" quotePrefix="1">
      <alignment horizontal="center" vertical="top"/>
      <protection/>
    </xf>
    <xf numFmtId="17" fontId="6" fillId="0" borderId="13" xfId="0" applyNumberFormat="1" applyFont="1" applyFill="1" applyBorder="1" applyAlignment="1" applyProtection="1" quotePrefix="1">
      <alignment horizontal="center" vertical="top"/>
      <protection/>
    </xf>
    <xf numFmtId="0" fontId="6" fillId="0" borderId="10" xfId="0" applyNumberFormat="1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centerContinuous" vertical="top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NumberFormat="1" applyFont="1" applyBorder="1" applyAlignment="1" applyProtection="1">
      <alignment vertical="center"/>
      <protection/>
    </xf>
    <xf numFmtId="0" fontId="8" fillId="0" borderId="17" xfId="0" applyFont="1" applyBorder="1" applyAlignment="1" applyProtection="1">
      <alignment horizontal="left" vertical="center" wrapText="1"/>
      <protection/>
    </xf>
    <xf numFmtId="165" fontId="9" fillId="0" borderId="18" xfId="0" applyNumberFormat="1" applyFont="1" applyBorder="1" applyAlignment="1" applyProtection="1">
      <alignment horizontal="center" vertical="center" wrapText="1"/>
      <protection/>
    </xf>
    <xf numFmtId="165" fontId="9" fillId="0" borderId="19" xfId="0" applyNumberFormat="1" applyFont="1" applyBorder="1" applyAlignment="1" applyProtection="1">
      <alignment horizontal="center" vertical="center" wrapText="1"/>
      <protection/>
    </xf>
    <xf numFmtId="165" fontId="9" fillId="0" borderId="20" xfId="0" applyNumberFormat="1" applyFont="1" applyBorder="1" applyAlignment="1" applyProtection="1">
      <alignment horizontal="center" vertical="center" wrapText="1"/>
      <protection/>
    </xf>
    <xf numFmtId="0" fontId="7" fillId="0" borderId="18" xfId="0" applyNumberFormat="1" applyFont="1" applyBorder="1" applyAlignment="1" applyProtection="1">
      <alignment horizontal="center" vertical="center" wrapText="1"/>
      <protection/>
    </xf>
    <xf numFmtId="0" fontId="7" fillId="0" borderId="21" xfId="0" applyNumberFormat="1" applyFont="1" applyBorder="1" applyAlignment="1" applyProtection="1">
      <alignment horizontal="center" vertical="center" wrapText="1"/>
      <protection/>
    </xf>
    <xf numFmtId="164" fontId="5" fillId="0" borderId="17" xfId="0" applyNumberFormat="1" applyFont="1" applyBorder="1" applyAlignment="1" applyProtection="1">
      <alignment horizontal="left" vertical="center" indent="1"/>
      <protection/>
    </xf>
    <xf numFmtId="166" fontId="10" fillId="0" borderId="0" xfId="57" applyNumberFormat="1" applyFont="1" applyFill="1" applyBorder="1" applyAlignment="1" applyProtection="1">
      <alignment horizontal="center" vertical="center"/>
      <protection/>
    </xf>
    <xf numFmtId="166" fontId="10" fillId="0" borderId="10" xfId="57" applyNumberFormat="1" applyFont="1" applyFill="1" applyBorder="1" applyAlignment="1" applyProtection="1">
      <alignment horizontal="center" vertical="center"/>
      <protection/>
    </xf>
    <xf numFmtId="49" fontId="6" fillId="0" borderId="22" xfId="0" applyNumberFormat="1" applyFont="1" applyBorder="1" applyAlignment="1" applyProtection="1">
      <alignment vertical="center"/>
      <protection/>
    </xf>
    <xf numFmtId="166" fontId="8" fillId="0" borderId="23" xfId="57" applyNumberFormat="1" applyFont="1" applyFill="1" applyBorder="1" applyAlignment="1" applyProtection="1">
      <alignment horizontal="center" vertical="center"/>
      <protection/>
    </xf>
    <xf numFmtId="166" fontId="8" fillId="0" borderId="24" xfId="57" applyNumberFormat="1" applyFont="1" applyFill="1" applyBorder="1" applyAlignment="1" applyProtection="1">
      <alignment horizontal="center" vertical="center"/>
      <protection/>
    </xf>
    <xf numFmtId="0" fontId="8" fillId="0" borderId="0" xfId="57" applyNumberFormat="1" applyFont="1" applyFill="1" applyBorder="1" applyAlignment="1" applyProtection="1">
      <alignment horizontal="center" vertical="center"/>
      <protection/>
    </xf>
    <xf numFmtId="0" fontId="8" fillId="0" borderId="10" xfId="57" applyNumberFormat="1" applyFont="1" applyFill="1" applyBorder="1" applyAlignment="1" applyProtection="1">
      <alignment horizontal="center" vertical="center"/>
      <protection/>
    </xf>
    <xf numFmtId="166" fontId="10" fillId="0" borderId="0" xfId="0" applyNumberFormat="1" applyFont="1" applyFill="1" applyBorder="1" applyAlignment="1" applyProtection="1">
      <alignment horizontal="center" vertical="center"/>
      <protection/>
    </xf>
    <xf numFmtId="166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Border="1" applyAlignment="1" applyProtection="1">
      <alignment vertical="center"/>
      <protection/>
    </xf>
    <xf numFmtId="164" fontId="8" fillId="0" borderId="11" xfId="0" applyNumberFormat="1" applyFont="1" applyBorder="1" applyAlignment="1" applyProtection="1">
      <alignment horizontal="left" vertical="center" wrapText="1"/>
      <protection/>
    </xf>
    <xf numFmtId="166" fontId="8" fillId="0" borderId="12" xfId="57" applyNumberFormat="1" applyFont="1" applyFill="1" applyBorder="1" applyAlignment="1" applyProtection="1">
      <alignment horizontal="center" vertical="center"/>
      <protection/>
    </xf>
    <xf numFmtId="166" fontId="8" fillId="0" borderId="25" xfId="57" applyNumberFormat="1" applyFont="1" applyFill="1" applyBorder="1" applyAlignment="1" applyProtection="1">
      <alignment horizontal="center" vertical="center"/>
      <protection/>
    </xf>
    <xf numFmtId="49" fontId="6" fillId="0" borderId="17" xfId="0" applyNumberFormat="1" applyFont="1" applyBorder="1" applyAlignment="1" applyProtection="1">
      <alignment vertical="center"/>
      <protection/>
    </xf>
    <xf numFmtId="0" fontId="7" fillId="0" borderId="12" xfId="0" applyNumberFormat="1" applyFont="1" applyBorder="1" applyAlignment="1" applyProtection="1">
      <alignment horizontal="center" vertical="center" wrapText="1"/>
      <protection/>
    </xf>
    <xf numFmtId="0" fontId="7" fillId="0" borderId="25" xfId="0" applyNumberFormat="1" applyFont="1" applyBorder="1" applyAlignment="1" applyProtection="1">
      <alignment horizontal="center" vertical="center" wrapText="1"/>
      <protection/>
    </xf>
    <xf numFmtId="166" fontId="10" fillId="0" borderId="16" xfId="57" applyNumberFormat="1" applyFont="1" applyFill="1" applyBorder="1" applyAlignment="1" applyProtection="1">
      <alignment horizontal="center" vertical="center"/>
      <protection/>
    </xf>
    <xf numFmtId="49" fontId="6" fillId="0" borderId="26" xfId="0" applyNumberFormat="1" applyFont="1" applyBorder="1" applyAlignment="1" applyProtection="1">
      <alignment vertical="center"/>
      <protection/>
    </xf>
    <xf numFmtId="166" fontId="8" fillId="0" borderId="27" xfId="57" applyNumberFormat="1" applyFont="1" applyFill="1" applyBorder="1" applyAlignment="1" applyProtection="1">
      <alignment horizontal="center" vertical="center"/>
      <protection/>
    </xf>
    <xf numFmtId="166" fontId="8" fillId="0" borderId="28" xfId="57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wrapText="1"/>
      <protection/>
    </xf>
    <xf numFmtId="167" fontId="5" fillId="0" borderId="16" xfId="0" applyNumberFormat="1" applyFont="1" applyFill="1" applyBorder="1" applyAlignment="1" applyProtection="1">
      <alignment horizontal="right" vertical="center"/>
      <protection/>
    </xf>
    <xf numFmtId="167" fontId="5" fillId="0" borderId="0" xfId="0" applyNumberFormat="1" applyFont="1" applyFill="1" applyBorder="1" applyAlignment="1" applyProtection="1">
      <alignment horizontal="right" vertical="center"/>
      <protection/>
    </xf>
    <xf numFmtId="167" fontId="5" fillId="0" borderId="29" xfId="0" applyNumberFormat="1" applyFont="1" applyFill="1" applyBorder="1" applyAlignment="1" applyProtection="1">
      <alignment horizontal="right" vertical="center"/>
      <protection/>
    </xf>
    <xf numFmtId="167" fontId="6" fillId="0" borderId="30" xfId="0" applyNumberFormat="1" applyFont="1" applyFill="1" applyBorder="1" applyAlignment="1" applyProtection="1">
      <alignment horizontal="right" vertical="center"/>
      <protection/>
    </xf>
    <xf numFmtId="167" fontId="6" fillId="0" borderId="23" xfId="0" applyNumberFormat="1" applyFont="1" applyFill="1" applyBorder="1" applyAlignment="1" applyProtection="1">
      <alignment horizontal="right" vertical="center"/>
      <protection/>
    </xf>
    <xf numFmtId="167" fontId="6" fillId="0" borderId="31" xfId="0" applyNumberFormat="1" applyFont="1" applyFill="1" applyBorder="1" applyAlignment="1" applyProtection="1">
      <alignment horizontal="right" vertical="center"/>
      <protection/>
    </xf>
    <xf numFmtId="167" fontId="6" fillId="0" borderId="16" xfId="0" applyNumberFormat="1" applyFont="1" applyFill="1" applyBorder="1" applyAlignment="1" applyProtection="1">
      <alignment horizontal="right" vertical="center"/>
      <protection/>
    </xf>
    <xf numFmtId="167" fontId="6" fillId="0" borderId="0" xfId="0" applyNumberFormat="1" applyFont="1" applyFill="1" applyBorder="1" applyAlignment="1" applyProtection="1">
      <alignment horizontal="right" vertical="center"/>
      <protection/>
    </xf>
    <xf numFmtId="167" fontId="6" fillId="0" borderId="29" xfId="0" applyNumberFormat="1" applyFont="1" applyFill="1" applyBorder="1" applyAlignment="1" applyProtection="1">
      <alignment horizontal="right" vertical="center"/>
      <protection/>
    </xf>
    <xf numFmtId="167" fontId="8" fillId="0" borderId="16" xfId="0" applyNumberFormat="1" applyFont="1" applyFill="1" applyBorder="1" applyAlignment="1" applyProtection="1">
      <alignment horizontal="right" vertical="center"/>
      <protection/>
    </xf>
    <xf numFmtId="167" fontId="8" fillId="0" borderId="12" xfId="0" applyNumberFormat="1" applyFont="1" applyFill="1" applyBorder="1" applyAlignment="1" applyProtection="1">
      <alignment horizontal="right" vertical="center"/>
      <protection/>
    </xf>
    <xf numFmtId="167" fontId="8" fillId="0" borderId="13" xfId="0" applyNumberFormat="1" applyFont="1" applyFill="1" applyBorder="1" applyAlignment="1" applyProtection="1">
      <alignment horizontal="right" vertical="center"/>
      <protection/>
    </xf>
    <xf numFmtId="167" fontId="8" fillId="0" borderId="32" xfId="0" applyNumberFormat="1" applyFont="1" applyFill="1" applyBorder="1" applyAlignment="1" applyProtection="1">
      <alignment horizontal="right" vertical="center"/>
      <protection/>
    </xf>
    <xf numFmtId="167" fontId="9" fillId="0" borderId="12" xfId="0" applyNumberFormat="1" applyFont="1" applyBorder="1" applyAlignment="1" applyProtection="1">
      <alignment horizontal="center" vertical="center" wrapText="1"/>
      <protection/>
    </xf>
    <xf numFmtId="167" fontId="9" fillId="0" borderId="13" xfId="0" applyNumberFormat="1" applyFont="1" applyBorder="1" applyAlignment="1" applyProtection="1">
      <alignment horizontal="center" vertical="center" wrapText="1"/>
      <protection/>
    </xf>
    <xf numFmtId="167" fontId="9" fillId="0" borderId="32" xfId="0" applyNumberFormat="1" applyFont="1" applyBorder="1" applyAlignment="1" applyProtection="1">
      <alignment horizontal="center" vertical="center" wrapText="1"/>
      <protection/>
    </xf>
    <xf numFmtId="167" fontId="6" fillId="0" borderId="33" xfId="0" applyNumberFormat="1" applyFont="1" applyFill="1" applyBorder="1" applyAlignment="1" applyProtection="1">
      <alignment horizontal="right" vertical="center"/>
      <protection/>
    </xf>
    <xf numFmtId="167" fontId="6" fillId="0" borderId="27" xfId="0" applyNumberFormat="1" applyFont="1" applyFill="1" applyBorder="1" applyAlignment="1" applyProtection="1">
      <alignment horizontal="right" vertical="center"/>
      <protection/>
    </xf>
    <xf numFmtId="167" fontId="6" fillId="0" borderId="34" xfId="0" applyNumberFormat="1" applyFont="1" applyFill="1" applyBorder="1" applyAlignment="1" applyProtection="1">
      <alignment horizontal="right" vertical="center"/>
      <protection/>
    </xf>
    <xf numFmtId="0" fontId="6" fillId="0" borderId="15" xfId="0" applyFont="1" applyBorder="1" applyAlignment="1" applyProtection="1">
      <alignment horizontal="center" vertical="top"/>
      <protection/>
    </xf>
    <xf numFmtId="0" fontId="6" fillId="0" borderId="35" xfId="0" applyFont="1" applyBorder="1" applyAlignment="1" applyProtection="1">
      <alignment horizontal="center" vertical="top"/>
      <protection/>
    </xf>
    <xf numFmtId="0" fontId="6" fillId="0" borderId="36" xfId="0" applyFont="1" applyBorder="1" applyAlignment="1" applyProtection="1">
      <alignment horizontal="center" vertical="top"/>
      <protection/>
    </xf>
    <xf numFmtId="0" fontId="12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right" wrapText="1"/>
      <protection/>
    </xf>
    <xf numFmtId="0" fontId="3" fillId="0" borderId="0" xfId="0" applyFont="1" applyAlignment="1" applyProtection="1">
      <alignment wrapText="1"/>
      <protection/>
    </xf>
    <xf numFmtId="164" fontId="6" fillId="0" borderId="37" xfId="0" applyNumberFormat="1" applyFont="1" applyFill="1" applyBorder="1" applyAlignment="1" applyProtection="1" quotePrefix="1">
      <alignment horizontal="center" vertical="top"/>
      <protection/>
    </xf>
    <xf numFmtId="164" fontId="6" fillId="0" borderId="38" xfId="0" applyNumberFormat="1" applyFont="1" applyFill="1" applyBorder="1" applyAlignment="1" applyProtection="1" quotePrefix="1">
      <alignment horizontal="center" vertical="top"/>
      <protection/>
    </xf>
    <xf numFmtId="164" fontId="6" fillId="0" borderId="39" xfId="0" applyNumberFormat="1" applyFont="1" applyFill="1" applyBorder="1" applyAlignment="1" applyProtection="1" quotePrefix="1">
      <alignment horizontal="center" vertical="top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showGridLines="0" tabSelected="1" zoomScalePageLayoutView="0" workbookViewId="0" topLeftCell="A1">
      <selection activeCell="B2" sqref="B2:K2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72" t="s">
        <v>81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3249405264</v>
      </c>
      <c r="D8" s="42">
        <v>3247083868</v>
      </c>
      <c r="E8" s="42">
        <v>3130922244</v>
      </c>
      <c r="F8" s="42">
        <v>6149742672</v>
      </c>
      <c r="G8" s="43">
        <v>6526582970</v>
      </c>
      <c r="H8" s="44">
        <v>6968262438</v>
      </c>
      <c r="I8" s="21">
        <f>IF(($E8=0),0,((($F8/$E8)-1)*100))</f>
        <v>96.41952730653634</v>
      </c>
      <c r="J8" s="22">
        <f>IF(($E8=0),0,(((($H8/$E8)^(1/3))-1)*100))</f>
        <v>30.562183794340015</v>
      </c>
      <c r="K8" s="2"/>
    </row>
    <row r="9" spans="1:11" ht="12.75">
      <c r="A9" s="4" t="s">
        <v>17</v>
      </c>
      <c r="B9" s="20" t="s">
        <v>20</v>
      </c>
      <c r="C9" s="42">
        <v>8103535071</v>
      </c>
      <c r="D9" s="42">
        <v>8050961877</v>
      </c>
      <c r="E9" s="42">
        <v>7702497916</v>
      </c>
      <c r="F9" s="42">
        <v>15888702023</v>
      </c>
      <c r="G9" s="43">
        <v>17319983991</v>
      </c>
      <c r="H9" s="44">
        <v>18919985991</v>
      </c>
      <c r="I9" s="21">
        <f>IF(($E9=0),0,((($F9/$E9)-1)*100))</f>
        <v>106.27986136802741</v>
      </c>
      <c r="J9" s="22">
        <f>IF(($E9=0),0,(((($H9/$E9)^(1/3))-1)*100))</f>
        <v>34.92623658038667</v>
      </c>
      <c r="K9" s="2"/>
    </row>
    <row r="10" spans="1:11" ht="12.75">
      <c r="A10" s="4" t="s">
        <v>17</v>
      </c>
      <c r="B10" s="20" t="s">
        <v>21</v>
      </c>
      <c r="C10" s="42">
        <v>13564914330</v>
      </c>
      <c r="D10" s="42">
        <v>15520063438</v>
      </c>
      <c r="E10" s="42">
        <v>13213647734</v>
      </c>
      <c r="F10" s="42">
        <v>17063475701</v>
      </c>
      <c r="G10" s="43">
        <v>17606032261</v>
      </c>
      <c r="H10" s="44">
        <v>17697686560</v>
      </c>
      <c r="I10" s="21">
        <f aca="true" t="shared" si="0" ref="I10:I33">IF(($E10=0),0,((($F10/$E10)-1)*100))</f>
        <v>29.135239901197153</v>
      </c>
      <c r="J10" s="22">
        <f aca="true" t="shared" si="1" ref="J10:J33">IF(($E10=0),0,(((($H10/$E10)^(1/3))-1)*100))</f>
        <v>10.229522173929473</v>
      </c>
      <c r="K10" s="2"/>
    </row>
    <row r="11" spans="1:11" ht="12.75">
      <c r="A11" s="8" t="s">
        <v>17</v>
      </c>
      <c r="B11" s="23" t="s">
        <v>22</v>
      </c>
      <c r="C11" s="45">
        <v>24917854665</v>
      </c>
      <c r="D11" s="45">
        <v>26818109183</v>
      </c>
      <c r="E11" s="45">
        <v>24047067894</v>
      </c>
      <c r="F11" s="45">
        <v>39101920396</v>
      </c>
      <c r="G11" s="46">
        <v>41452599222</v>
      </c>
      <c r="H11" s="47">
        <v>43585934989</v>
      </c>
      <c r="I11" s="24">
        <f t="shared" si="0"/>
        <v>62.60577201495883</v>
      </c>
      <c r="J11" s="25">
        <f t="shared" si="1"/>
        <v>21.925556282522063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9135308543</v>
      </c>
      <c r="D13" s="42">
        <v>9200642259</v>
      </c>
      <c r="E13" s="42">
        <v>8502665844</v>
      </c>
      <c r="F13" s="42">
        <v>13513460001</v>
      </c>
      <c r="G13" s="43">
        <v>14190115774</v>
      </c>
      <c r="H13" s="44">
        <v>14865244300</v>
      </c>
      <c r="I13" s="21">
        <f t="shared" si="0"/>
        <v>58.93203671570748</v>
      </c>
      <c r="J13" s="22">
        <f t="shared" si="1"/>
        <v>20.46816999388148</v>
      </c>
      <c r="K13" s="2"/>
    </row>
    <row r="14" spans="1:11" ht="12.75">
      <c r="A14" s="4" t="s">
        <v>17</v>
      </c>
      <c r="B14" s="20" t="s">
        <v>25</v>
      </c>
      <c r="C14" s="42">
        <v>1660899854</v>
      </c>
      <c r="D14" s="42">
        <v>1681764485</v>
      </c>
      <c r="E14" s="42">
        <v>871427864</v>
      </c>
      <c r="F14" s="42">
        <v>3886816613</v>
      </c>
      <c r="G14" s="43">
        <v>3996587253</v>
      </c>
      <c r="H14" s="44">
        <v>4092397320</v>
      </c>
      <c r="I14" s="21">
        <f t="shared" si="0"/>
        <v>346.02849800542987</v>
      </c>
      <c r="J14" s="22">
        <f t="shared" si="1"/>
        <v>67.46168228174956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3467651319</v>
      </c>
      <c r="D16" s="42">
        <v>3418675464</v>
      </c>
      <c r="E16" s="42">
        <v>3127690580</v>
      </c>
      <c r="F16" s="42">
        <v>8144313672</v>
      </c>
      <c r="G16" s="43">
        <v>9242458109</v>
      </c>
      <c r="H16" s="44">
        <v>10496626757</v>
      </c>
      <c r="I16" s="21">
        <f t="shared" si="0"/>
        <v>160.39384215557538</v>
      </c>
      <c r="J16" s="22">
        <f t="shared" si="1"/>
        <v>49.71845064620004</v>
      </c>
      <c r="K16" s="2"/>
    </row>
    <row r="17" spans="1:11" ht="12.75">
      <c r="A17" s="4" t="s">
        <v>17</v>
      </c>
      <c r="B17" s="20" t="s">
        <v>27</v>
      </c>
      <c r="C17" s="42">
        <v>10662209427</v>
      </c>
      <c r="D17" s="42">
        <v>11466263277</v>
      </c>
      <c r="E17" s="42">
        <v>8703009013</v>
      </c>
      <c r="F17" s="42">
        <v>14434020792</v>
      </c>
      <c r="G17" s="43">
        <v>15066693792</v>
      </c>
      <c r="H17" s="44">
        <v>15590492861</v>
      </c>
      <c r="I17" s="28">
        <f t="shared" si="0"/>
        <v>65.85092317426513</v>
      </c>
      <c r="J17" s="29">
        <f t="shared" si="1"/>
        <v>21.44979995914682</v>
      </c>
      <c r="K17" s="2"/>
    </row>
    <row r="18" spans="1:11" ht="12.75">
      <c r="A18" s="4" t="s">
        <v>17</v>
      </c>
      <c r="B18" s="23" t="s">
        <v>28</v>
      </c>
      <c r="C18" s="45">
        <v>24926069143</v>
      </c>
      <c r="D18" s="45">
        <v>25767345485</v>
      </c>
      <c r="E18" s="45">
        <v>21204793301</v>
      </c>
      <c r="F18" s="45">
        <v>39978611078</v>
      </c>
      <c r="G18" s="46">
        <v>42495854928</v>
      </c>
      <c r="H18" s="47">
        <v>45044761238</v>
      </c>
      <c r="I18" s="24">
        <f t="shared" si="0"/>
        <v>88.53572638274498</v>
      </c>
      <c r="J18" s="25">
        <f t="shared" si="1"/>
        <v>28.549408293041</v>
      </c>
      <c r="K18" s="2"/>
    </row>
    <row r="19" spans="1:11" ht="23.25" customHeight="1">
      <c r="A19" s="30" t="s">
        <v>17</v>
      </c>
      <c r="B19" s="31" t="s">
        <v>29</v>
      </c>
      <c r="C19" s="51">
        <v>-8214478</v>
      </c>
      <c r="D19" s="51">
        <v>1050763698</v>
      </c>
      <c r="E19" s="51">
        <v>2842274593</v>
      </c>
      <c r="F19" s="52">
        <v>-876690682</v>
      </c>
      <c r="G19" s="53">
        <v>-1043255706</v>
      </c>
      <c r="H19" s="54">
        <v>-1458826249</v>
      </c>
      <c r="I19" s="32">
        <f t="shared" si="0"/>
        <v>-130.84468630016002</v>
      </c>
      <c r="J19" s="33">
        <f t="shared" si="1"/>
        <v>-180.0655784008891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306451345</v>
      </c>
      <c r="D22" s="42">
        <v>260323527</v>
      </c>
      <c r="E22" s="42">
        <v>20095332</v>
      </c>
      <c r="F22" s="42">
        <v>751420180</v>
      </c>
      <c r="G22" s="43">
        <v>1068834283</v>
      </c>
      <c r="H22" s="44">
        <v>867620002</v>
      </c>
      <c r="I22" s="37">
        <f t="shared" si="0"/>
        <v>3639.2772610076813</v>
      </c>
      <c r="J22" s="22">
        <f t="shared" si="1"/>
        <v>250.8149748341608</v>
      </c>
      <c r="K22" s="2"/>
    </row>
    <row r="23" spans="1:11" ht="12.75">
      <c r="A23" s="8" t="s">
        <v>17</v>
      </c>
      <c r="B23" s="20" t="s">
        <v>32</v>
      </c>
      <c r="C23" s="42">
        <v>1311197236</v>
      </c>
      <c r="D23" s="42">
        <v>1986873516</v>
      </c>
      <c r="E23" s="42">
        <v>1460576535</v>
      </c>
      <c r="F23" s="42">
        <v>1804984946</v>
      </c>
      <c r="G23" s="43">
        <v>1628920613</v>
      </c>
      <c r="H23" s="44">
        <v>1291455099</v>
      </c>
      <c r="I23" s="37">
        <f t="shared" si="0"/>
        <v>23.580305635952172</v>
      </c>
      <c r="J23" s="22">
        <f t="shared" si="1"/>
        <v>-4.019060341165915</v>
      </c>
      <c r="K23" s="2"/>
    </row>
    <row r="24" spans="1:11" ht="12.75">
      <c r="A24" s="8" t="s">
        <v>17</v>
      </c>
      <c r="B24" s="20" t="s">
        <v>33</v>
      </c>
      <c r="C24" s="42">
        <v>5325197135</v>
      </c>
      <c r="D24" s="42">
        <v>5920434216</v>
      </c>
      <c r="E24" s="42">
        <v>5287850408</v>
      </c>
      <c r="F24" s="42">
        <v>6367810166</v>
      </c>
      <c r="G24" s="43">
        <v>6240296694</v>
      </c>
      <c r="H24" s="44">
        <v>6314925533</v>
      </c>
      <c r="I24" s="37">
        <f t="shared" si="0"/>
        <v>20.42341735624984</v>
      </c>
      <c r="J24" s="22">
        <f t="shared" si="1"/>
        <v>6.095351916055969</v>
      </c>
      <c r="K24" s="2"/>
    </row>
    <row r="25" spans="1:11" ht="12.75">
      <c r="A25" s="8" t="s">
        <v>17</v>
      </c>
      <c r="B25" s="20" t="s">
        <v>34</v>
      </c>
      <c r="C25" s="42">
        <v>0</v>
      </c>
      <c r="D25" s="42">
        <v>0</v>
      </c>
      <c r="E25" s="42">
        <v>0</v>
      </c>
      <c r="F25" s="42">
        <v>0</v>
      </c>
      <c r="G25" s="43">
        <v>0</v>
      </c>
      <c r="H25" s="44">
        <v>0</v>
      </c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6942845716</v>
      </c>
      <c r="D26" s="45">
        <v>8167631259</v>
      </c>
      <c r="E26" s="45">
        <v>6768522275</v>
      </c>
      <c r="F26" s="45">
        <v>8924215292</v>
      </c>
      <c r="G26" s="46">
        <v>8938051590</v>
      </c>
      <c r="H26" s="47">
        <v>8474000634</v>
      </c>
      <c r="I26" s="24">
        <f t="shared" si="0"/>
        <v>31.84879844397055</v>
      </c>
      <c r="J26" s="25">
        <f t="shared" si="1"/>
        <v>7.778353128833038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2736093959</v>
      </c>
      <c r="D28" s="42">
        <v>2716528906</v>
      </c>
      <c r="E28" s="42">
        <v>2098025424</v>
      </c>
      <c r="F28" s="42">
        <v>3612706348</v>
      </c>
      <c r="G28" s="43">
        <v>3674209658</v>
      </c>
      <c r="H28" s="44">
        <v>3738415978</v>
      </c>
      <c r="I28" s="37">
        <f t="shared" si="0"/>
        <v>72.19554666369</v>
      </c>
      <c r="J28" s="22">
        <f t="shared" si="1"/>
        <v>21.234332554594392</v>
      </c>
      <c r="K28" s="2"/>
    </row>
    <row r="29" spans="1:11" ht="12.75">
      <c r="A29" s="8" t="s">
        <v>17</v>
      </c>
      <c r="B29" s="20" t="s">
        <v>38</v>
      </c>
      <c r="C29" s="42">
        <v>479134027</v>
      </c>
      <c r="D29" s="42">
        <v>640296171</v>
      </c>
      <c r="E29" s="42">
        <v>613348769</v>
      </c>
      <c r="F29" s="42">
        <v>733998848</v>
      </c>
      <c r="G29" s="43">
        <v>774536697</v>
      </c>
      <c r="H29" s="44">
        <v>716714750</v>
      </c>
      <c r="I29" s="37">
        <f t="shared" si="0"/>
        <v>19.670713482755843</v>
      </c>
      <c r="J29" s="22">
        <f t="shared" si="1"/>
        <v>5.328592666449161</v>
      </c>
      <c r="K29" s="2"/>
    </row>
    <row r="30" spans="1:11" ht="12.75">
      <c r="A30" s="8" t="s">
        <v>17</v>
      </c>
      <c r="B30" s="20" t="s">
        <v>39</v>
      </c>
      <c r="C30" s="42">
        <v>95250000</v>
      </c>
      <c r="D30" s="42">
        <v>262510058</v>
      </c>
      <c r="E30" s="42">
        <v>231616197</v>
      </c>
      <c r="F30" s="42">
        <v>175633245</v>
      </c>
      <c r="G30" s="43">
        <v>23057001</v>
      </c>
      <c r="H30" s="44">
        <v>46246709</v>
      </c>
      <c r="I30" s="37">
        <f t="shared" si="0"/>
        <v>-24.170568693000337</v>
      </c>
      <c r="J30" s="22">
        <f t="shared" si="1"/>
        <v>-41.55186802448591</v>
      </c>
      <c r="K30" s="2"/>
    </row>
    <row r="31" spans="1:11" ht="12.75">
      <c r="A31" s="8" t="s">
        <v>17</v>
      </c>
      <c r="B31" s="20" t="s">
        <v>40</v>
      </c>
      <c r="C31" s="42">
        <v>1754438488</v>
      </c>
      <c r="D31" s="42">
        <v>2046701525</v>
      </c>
      <c r="E31" s="42">
        <v>1524015406</v>
      </c>
      <c r="F31" s="42">
        <v>2043940098</v>
      </c>
      <c r="G31" s="43">
        <v>2030624147</v>
      </c>
      <c r="H31" s="44">
        <v>1867531021</v>
      </c>
      <c r="I31" s="37">
        <f t="shared" si="0"/>
        <v>34.11544856784736</v>
      </c>
      <c r="J31" s="22">
        <f t="shared" si="1"/>
        <v>7.010441473320106</v>
      </c>
      <c r="K31" s="2"/>
    </row>
    <row r="32" spans="1:11" ht="12.75">
      <c r="A32" s="8" t="s">
        <v>17</v>
      </c>
      <c r="B32" s="20" t="s">
        <v>34</v>
      </c>
      <c r="C32" s="42">
        <v>1895229246</v>
      </c>
      <c r="D32" s="42">
        <v>2572179846</v>
      </c>
      <c r="E32" s="42">
        <v>2104992417</v>
      </c>
      <c r="F32" s="42">
        <v>2496918905</v>
      </c>
      <c r="G32" s="43">
        <v>2588800698</v>
      </c>
      <c r="H32" s="44">
        <v>2233658883</v>
      </c>
      <c r="I32" s="37">
        <f t="shared" si="0"/>
        <v>18.618902606716613</v>
      </c>
      <c r="J32" s="22">
        <f t="shared" si="1"/>
        <v>1.9973225001900685</v>
      </c>
      <c r="K32" s="2"/>
    </row>
    <row r="33" spans="1:11" ht="13.5" thickBot="1">
      <c r="A33" s="8" t="s">
        <v>17</v>
      </c>
      <c r="B33" s="38" t="s">
        <v>41</v>
      </c>
      <c r="C33" s="58">
        <v>6960145720</v>
      </c>
      <c r="D33" s="58">
        <v>8238216506</v>
      </c>
      <c r="E33" s="58">
        <v>6571998213</v>
      </c>
      <c r="F33" s="58">
        <v>9063197444</v>
      </c>
      <c r="G33" s="59">
        <v>9091228201</v>
      </c>
      <c r="H33" s="60">
        <v>8602567341</v>
      </c>
      <c r="I33" s="39">
        <f t="shared" si="0"/>
        <v>37.90626762606517</v>
      </c>
      <c r="J33" s="40">
        <f t="shared" si="1"/>
        <v>9.389813382183764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50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17132936</v>
      </c>
      <c r="D8" s="42">
        <v>17283080</v>
      </c>
      <c r="E8" s="42">
        <v>17056485</v>
      </c>
      <c r="F8" s="42">
        <v>18147233</v>
      </c>
      <c r="G8" s="43">
        <v>19236068</v>
      </c>
      <c r="H8" s="44">
        <v>39331657</v>
      </c>
      <c r="I8" s="21">
        <f>IF(($E8=0),0,((($F8/$E8)-1)*100))</f>
        <v>6.394916654867644</v>
      </c>
      <c r="J8" s="22">
        <f>IF(($E8=0),0,(((($H8/$E8)^(1/3))-1)*100))</f>
        <v>32.11462675898771</v>
      </c>
      <c r="K8" s="2"/>
    </row>
    <row r="9" spans="1:11" ht="12.75">
      <c r="A9" s="4" t="s">
        <v>17</v>
      </c>
      <c r="B9" s="20" t="s">
        <v>20</v>
      </c>
      <c r="C9" s="42">
        <v>29435746</v>
      </c>
      <c r="D9" s="42">
        <v>35517849</v>
      </c>
      <c r="E9" s="42">
        <v>30753640</v>
      </c>
      <c r="F9" s="42">
        <v>37390614</v>
      </c>
      <c r="G9" s="43">
        <v>39902681</v>
      </c>
      <c r="H9" s="44">
        <v>3456396</v>
      </c>
      <c r="I9" s="21">
        <f>IF(($E9=0),0,((($F9/$E9)-1)*100))</f>
        <v>21.58110064369616</v>
      </c>
      <c r="J9" s="22">
        <f>IF(($E9=0),0,(((($H9/$E9)^(1/3))-1)*100))</f>
        <v>-51.74129586247075</v>
      </c>
      <c r="K9" s="2"/>
    </row>
    <row r="10" spans="1:11" ht="12.75">
      <c r="A10" s="4" t="s">
        <v>17</v>
      </c>
      <c r="B10" s="20" t="s">
        <v>21</v>
      </c>
      <c r="C10" s="42">
        <v>120035354</v>
      </c>
      <c r="D10" s="42">
        <v>90037965</v>
      </c>
      <c r="E10" s="42">
        <v>92891562</v>
      </c>
      <c r="F10" s="42">
        <v>95248611</v>
      </c>
      <c r="G10" s="43">
        <v>97545810</v>
      </c>
      <c r="H10" s="44">
        <v>-436866</v>
      </c>
      <c r="I10" s="21">
        <f aca="true" t="shared" si="0" ref="I10:I33">IF(($E10=0),0,((($F10/$E10)-1)*100))</f>
        <v>2.537419921951578</v>
      </c>
      <c r="J10" s="22">
        <f aca="true" t="shared" si="1" ref="J10:J33">IF(($E10=0),0,(((($H10/$E10)^(1/3))-1)*100))</f>
        <v>-116.75421149745553</v>
      </c>
      <c r="K10" s="2"/>
    </row>
    <row r="11" spans="1:11" ht="12.75">
      <c r="A11" s="8" t="s">
        <v>17</v>
      </c>
      <c r="B11" s="23" t="s">
        <v>22</v>
      </c>
      <c r="C11" s="45">
        <v>166604036</v>
      </c>
      <c r="D11" s="45">
        <v>142838894</v>
      </c>
      <c r="E11" s="45">
        <v>140701687</v>
      </c>
      <c r="F11" s="45">
        <v>150786458</v>
      </c>
      <c r="G11" s="46">
        <v>156684559</v>
      </c>
      <c r="H11" s="47">
        <v>42351187</v>
      </c>
      <c r="I11" s="24">
        <f t="shared" si="0"/>
        <v>7.167484068616736</v>
      </c>
      <c r="J11" s="25">
        <f t="shared" si="1"/>
        <v>-32.98241701084129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58885710</v>
      </c>
      <c r="D13" s="42">
        <v>55700151</v>
      </c>
      <c r="E13" s="42">
        <v>58971057</v>
      </c>
      <c r="F13" s="42">
        <v>64807102</v>
      </c>
      <c r="G13" s="43">
        <v>68695523</v>
      </c>
      <c r="H13" s="44">
        <v>-18001515</v>
      </c>
      <c r="I13" s="21">
        <f t="shared" si="0"/>
        <v>9.89645649390345</v>
      </c>
      <c r="J13" s="22">
        <f t="shared" si="1"/>
        <v>-167.33228941812717</v>
      </c>
      <c r="K13" s="2"/>
    </row>
    <row r="14" spans="1:11" ht="12.75">
      <c r="A14" s="4" t="s">
        <v>17</v>
      </c>
      <c r="B14" s="20" t="s">
        <v>25</v>
      </c>
      <c r="C14" s="42">
        <v>55690466</v>
      </c>
      <c r="D14" s="42">
        <v>28735464</v>
      </c>
      <c r="E14" s="42">
        <v>0</v>
      </c>
      <c r="F14" s="42">
        <v>30128220</v>
      </c>
      <c r="G14" s="43">
        <v>31935914</v>
      </c>
      <c r="H14" s="44">
        <v>-29593941</v>
      </c>
      <c r="I14" s="21">
        <f t="shared" si="0"/>
        <v>0</v>
      </c>
      <c r="J14" s="22">
        <f t="shared" si="1"/>
        <v>0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4546547</v>
      </c>
      <c r="D16" s="42">
        <v>4840608</v>
      </c>
      <c r="E16" s="42">
        <v>4236006</v>
      </c>
      <c r="F16" s="42">
        <v>5546852</v>
      </c>
      <c r="G16" s="43">
        <v>6356137</v>
      </c>
      <c r="H16" s="44">
        <v>7283498</v>
      </c>
      <c r="I16" s="21">
        <f t="shared" si="0"/>
        <v>30.94532916147901</v>
      </c>
      <c r="J16" s="22">
        <f t="shared" si="1"/>
        <v>19.801193935346827</v>
      </c>
      <c r="K16" s="2"/>
    </row>
    <row r="17" spans="1:11" ht="12.75">
      <c r="A17" s="4" t="s">
        <v>17</v>
      </c>
      <c r="B17" s="20" t="s">
        <v>27</v>
      </c>
      <c r="C17" s="42">
        <v>66412911</v>
      </c>
      <c r="D17" s="42">
        <v>62015777</v>
      </c>
      <c r="E17" s="42">
        <v>27982355</v>
      </c>
      <c r="F17" s="42">
        <v>68623286</v>
      </c>
      <c r="G17" s="43">
        <v>72740934</v>
      </c>
      <c r="H17" s="44">
        <v>78707926</v>
      </c>
      <c r="I17" s="28">
        <f t="shared" si="0"/>
        <v>145.23770783409756</v>
      </c>
      <c r="J17" s="29">
        <f t="shared" si="1"/>
        <v>41.15991956237084</v>
      </c>
      <c r="K17" s="2"/>
    </row>
    <row r="18" spans="1:11" ht="12.75">
      <c r="A18" s="4" t="s">
        <v>17</v>
      </c>
      <c r="B18" s="23" t="s">
        <v>28</v>
      </c>
      <c r="C18" s="45">
        <v>185535634</v>
      </c>
      <c r="D18" s="45">
        <v>151292000</v>
      </c>
      <c r="E18" s="45">
        <v>91189418</v>
      </c>
      <c r="F18" s="45">
        <v>169105460</v>
      </c>
      <c r="G18" s="46">
        <v>179728508</v>
      </c>
      <c r="H18" s="47">
        <v>38395968</v>
      </c>
      <c r="I18" s="24">
        <f t="shared" si="0"/>
        <v>85.44417072603754</v>
      </c>
      <c r="J18" s="25">
        <f t="shared" si="1"/>
        <v>-25.048489023928923</v>
      </c>
      <c r="K18" s="2"/>
    </row>
    <row r="19" spans="1:11" ht="23.25" customHeight="1">
      <c r="A19" s="30" t="s">
        <v>17</v>
      </c>
      <c r="B19" s="31" t="s">
        <v>29</v>
      </c>
      <c r="C19" s="51">
        <v>-18931598</v>
      </c>
      <c r="D19" s="51">
        <v>-8453106</v>
      </c>
      <c r="E19" s="51">
        <v>49512269</v>
      </c>
      <c r="F19" s="52">
        <v>-18319002</v>
      </c>
      <c r="G19" s="53">
        <v>-23043949</v>
      </c>
      <c r="H19" s="54">
        <v>3955219</v>
      </c>
      <c r="I19" s="32">
        <f t="shared" si="0"/>
        <v>-136.99891434989578</v>
      </c>
      <c r="J19" s="33">
        <f t="shared" si="1"/>
        <v>-56.93221178942055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2887000</v>
      </c>
      <c r="D23" s="42">
        <v>1777000</v>
      </c>
      <c r="E23" s="42">
        <v>1453316</v>
      </c>
      <c r="F23" s="42">
        <v>2740000</v>
      </c>
      <c r="G23" s="43">
        <v>0</v>
      </c>
      <c r="H23" s="44">
        <v>-33842174</v>
      </c>
      <c r="I23" s="37">
        <f t="shared" si="0"/>
        <v>88.534358666663</v>
      </c>
      <c r="J23" s="22">
        <f t="shared" si="1"/>
        <v>-385.5613324468768</v>
      </c>
      <c r="K23" s="2"/>
    </row>
    <row r="24" spans="1:11" ht="12.75">
      <c r="A24" s="8" t="s">
        <v>17</v>
      </c>
      <c r="B24" s="20" t="s">
        <v>33</v>
      </c>
      <c r="C24" s="42">
        <v>22724500</v>
      </c>
      <c r="D24" s="42">
        <v>22861982</v>
      </c>
      <c r="E24" s="42">
        <v>17731950</v>
      </c>
      <c r="F24" s="42">
        <v>17800300</v>
      </c>
      <c r="G24" s="43">
        <v>18147149</v>
      </c>
      <c r="H24" s="44">
        <v>2175809</v>
      </c>
      <c r="I24" s="37">
        <f t="shared" si="0"/>
        <v>0.3854623997924689</v>
      </c>
      <c r="J24" s="22">
        <f t="shared" si="1"/>
        <v>-50.307815357470574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25611500</v>
      </c>
      <c r="D26" s="45">
        <v>24638982</v>
      </c>
      <c r="E26" s="45">
        <v>19185266</v>
      </c>
      <c r="F26" s="45">
        <v>20540300</v>
      </c>
      <c r="G26" s="46">
        <v>18147149</v>
      </c>
      <c r="H26" s="47">
        <v>-31666365</v>
      </c>
      <c r="I26" s="24">
        <f t="shared" si="0"/>
        <v>7.062888781422161</v>
      </c>
      <c r="J26" s="25">
        <f t="shared" si="1"/>
        <v>-218.17985771851397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0</v>
      </c>
      <c r="D28" s="42">
        <v>0</v>
      </c>
      <c r="E28" s="42">
        <v>356743</v>
      </c>
      <c r="F28" s="42">
        <v>0</v>
      </c>
      <c r="G28" s="43">
        <v>0</v>
      </c>
      <c r="H28" s="44">
        <v>-1500546</v>
      </c>
      <c r="I28" s="37">
        <f t="shared" si="0"/>
        <v>-100</v>
      </c>
      <c r="J28" s="22">
        <f t="shared" si="1"/>
        <v>-261.4227039450296</v>
      </c>
      <c r="K28" s="2"/>
    </row>
    <row r="29" spans="1:11" ht="12.75">
      <c r="A29" s="8" t="s">
        <v>17</v>
      </c>
      <c r="B29" s="20" t="s">
        <v>38</v>
      </c>
      <c r="C29" s="42">
        <v>6037000</v>
      </c>
      <c r="D29" s="42">
        <v>3812000</v>
      </c>
      <c r="E29" s="42">
        <v>0</v>
      </c>
      <c r="F29" s="42">
        <v>1368000</v>
      </c>
      <c r="G29" s="43">
        <v>2000000</v>
      </c>
      <c r="H29" s="44">
        <v>3000000</v>
      </c>
      <c r="I29" s="37">
        <f t="shared" si="0"/>
        <v>0</v>
      </c>
      <c r="J29" s="22">
        <f t="shared" si="1"/>
        <v>0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14555900</v>
      </c>
      <c r="D31" s="42">
        <v>11363900</v>
      </c>
      <c r="E31" s="42">
        <v>14365253</v>
      </c>
      <c r="F31" s="42">
        <v>10552364</v>
      </c>
      <c r="G31" s="43">
        <v>11186137</v>
      </c>
      <c r="H31" s="44">
        <v>116724</v>
      </c>
      <c r="I31" s="37">
        <f t="shared" si="0"/>
        <v>-26.54244237814677</v>
      </c>
      <c r="J31" s="22">
        <f t="shared" si="1"/>
        <v>-79.89600839405215</v>
      </c>
      <c r="K31" s="2"/>
    </row>
    <row r="32" spans="1:11" ht="12.75">
      <c r="A32" s="8" t="s">
        <v>17</v>
      </c>
      <c r="B32" s="20" t="s">
        <v>34</v>
      </c>
      <c r="C32" s="42">
        <v>5018600</v>
      </c>
      <c r="D32" s="42">
        <v>9463082</v>
      </c>
      <c r="E32" s="42">
        <v>19388246</v>
      </c>
      <c r="F32" s="42">
        <v>8619936</v>
      </c>
      <c r="G32" s="43">
        <v>4961012</v>
      </c>
      <c r="H32" s="44">
        <v>-33282543</v>
      </c>
      <c r="I32" s="37">
        <f t="shared" si="0"/>
        <v>-55.54040319067543</v>
      </c>
      <c r="J32" s="22">
        <f t="shared" si="1"/>
        <v>-219.73634401853292</v>
      </c>
      <c r="K32" s="2"/>
    </row>
    <row r="33" spans="1:11" ht="13.5" thickBot="1">
      <c r="A33" s="8" t="s">
        <v>17</v>
      </c>
      <c r="B33" s="38" t="s">
        <v>41</v>
      </c>
      <c r="C33" s="58">
        <v>25611500</v>
      </c>
      <c r="D33" s="58">
        <v>24638982</v>
      </c>
      <c r="E33" s="58">
        <v>34110242</v>
      </c>
      <c r="F33" s="58">
        <v>20540300</v>
      </c>
      <c r="G33" s="59">
        <v>18147149</v>
      </c>
      <c r="H33" s="60">
        <v>-31666365</v>
      </c>
      <c r="I33" s="39">
        <f t="shared" si="0"/>
        <v>-39.78260253914352</v>
      </c>
      <c r="J33" s="40">
        <f t="shared" si="1"/>
        <v>-197.55236536349483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51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0</v>
      </c>
      <c r="D8" s="42">
        <v>0</v>
      </c>
      <c r="E8" s="42">
        <v>0</v>
      </c>
      <c r="F8" s="42">
        <v>0</v>
      </c>
      <c r="G8" s="43">
        <v>0</v>
      </c>
      <c r="H8" s="44">
        <v>0</v>
      </c>
      <c r="I8" s="21">
        <f>IF(($E8=0),0,((($F8/$E8)-1)*100))</f>
        <v>0</v>
      </c>
      <c r="J8" s="22">
        <f>IF(($E8=0),0,(((($H8/$E8)^(1/3))-1)*100))</f>
        <v>0</v>
      </c>
      <c r="K8" s="2"/>
    </row>
    <row r="9" spans="1:11" ht="12.75">
      <c r="A9" s="4" t="s">
        <v>17</v>
      </c>
      <c r="B9" s="20" t="s">
        <v>20</v>
      </c>
      <c r="C9" s="42">
        <v>0</v>
      </c>
      <c r="D9" s="42">
        <v>0</v>
      </c>
      <c r="E9" s="42">
        <v>0</v>
      </c>
      <c r="F9" s="42">
        <v>0</v>
      </c>
      <c r="G9" s="43">
        <v>0</v>
      </c>
      <c r="H9" s="44">
        <v>0</v>
      </c>
      <c r="I9" s="21">
        <f>IF(($E9=0),0,((($F9/$E9)-1)*100))</f>
        <v>0</v>
      </c>
      <c r="J9" s="22">
        <f>IF(($E9=0),0,(((($H9/$E9)^(1/3))-1)*100))</f>
        <v>0</v>
      </c>
      <c r="K9" s="2"/>
    </row>
    <row r="10" spans="1:11" ht="12.75">
      <c r="A10" s="4" t="s">
        <v>17</v>
      </c>
      <c r="B10" s="20" t="s">
        <v>21</v>
      </c>
      <c r="C10" s="42">
        <v>164212281</v>
      </c>
      <c r="D10" s="42">
        <v>170932762</v>
      </c>
      <c r="E10" s="42">
        <v>116020933</v>
      </c>
      <c r="F10" s="42">
        <v>148005552</v>
      </c>
      <c r="G10" s="43">
        <v>145672811</v>
      </c>
      <c r="H10" s="44">
        <v>146125929</v>
      </c>
      <c r="I10" s="21">
        <f aca="true" t="shared" si="0" ref="I10:I33">IF(($E10=0),0,((($F10/$E10)-1)*100))</f>
        <v>27.567972583016555</v>
      </c>
      <c r="J10" s="22">
        <f aca="true" t="shared" si="1" ref="J10:J33">IF(($E10=0),0,(((($H10/$E10)^(1/3))-1)*100))</f>
        <v>7.993341004917021</v>
      </c>
      <c r="K10" s="2"/>
    </row>
    <row r="11" spans="1:11" ht="12.75">
      <c r="A11" s="8" t="s">
        <v>17</v>
      </c>
      <c r="B11" s="23" t="s">
        <v>22</v>
      </c>
      <c r="C11" s="45">
        <v>164212281</v>
      </c>
      <c r="D11" s="45">
        <v>170932762</v>
      </c>
      <c r="E11" s="45">
        <v>116020933</v>
      </c>
      <c r="F11" s="45">
        <v>148005552</v>
      </c>
      <c r="G11" s="46">
        <v>145672811</v>
      </c>
      <c r="H11" s="47">
        <v>146125929</v>
      </c>
      <c r="I11" s="24">
        <f t="shared" si="0"/>
        <v>27.567972583016555</v>
      </c>
      <c r="J11" s="25">
        <f t="shared" si="1"/>
        <v>7.993341004917021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49092126</v>
      </c>
      <c r="D13" s="42">
        <v>51167072</v>
      </c>
      <c r="E13" s="42">
        <v>42254704</v>
      </c>
      <c r="F13" s="42">
        <v>58866321</v>
      </c>
      <c r="G13" s="43">
        <v>61418868</v>
      </c>
      <c r="H13" s="44">
        <v>61478122</v>
      </c>
      <c r="I13" s="21">
        <f t="shared" si="0"/>
        <v>39.31305967733203</v>
      </c>
      <c r="J13" s="22">
        <f t="shared" si="1"/>
        <v>13.31354924914503</v>
      </c>
      <c r="K13" s="2"/>
    </row>
    <row r="14" spans="1:11" ht="12.75">
      <c r="A14" s="4" t="s">
        <v>17</v>
      </c>
      <c r="B14" s="20" t="s">
        <v>25</v>
      </c>
      <c r="C14" s="42">
        <v>0</v>
      </c>
      <c r="D14" s="42">
        <v>0</v>
      </c>
      <c r="E14" s="42">
        <v>0</v>
      </c>
      <c r="F14" s="42">
        <v>0</v>
      </c>
      <c r="G14" s="43">
        <v>0</v>
      </c>
      <c r="H14" s="44">
        <v>0</v>
      </c>
      <c r="I14" s="21">
        <f t="shared" si="0"/>
        <v>0</v>
      </c>
      <c r="J14" s="22">
        <f t="shared" si="1"/>
        <v>0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0</v>
      </c>
      <c r="D16" s="42">
        <v>0</v>
      </c>
      <c r="E16" s="42">
        <v>0</v>
      </c>
      <c r="F16" s="42">
        <v>0</v>
      </c>
      <c r="G16" s="43">
        <v>0</v>
      </c>
      <c r="H16" s="44">
        <v>0</v>
      </c>
      <c r="I16" s="21">
        <f t="shared" si="0"/>
        <v>0</v>
      </c>
      <c r="J16" s="22">
        <f t="shared" si="1"/>
        <v>0</v>
      </c>
      <c r="K16" s="2"/>
    </row>
    <row r="17" spans="1:11" ht="12.75">
      <c r="A17" s="4" t="s">
        <v>17</v>
      </c>
      <c r="B17" s="20" t="s">
        <v>27</v>
      </c>
      <c r="C17" s="42">
        <v>115120150</v>
      </c>
      <c r="D17" s="42">
        <v>119765690</v>
      </c>
      <c r="E17" s="42">
        <v>67396317</v>
      </c>
      <c r="F17" s="42">
        <v>89139231</v>
      </c>
      <c r="G17" s="43">
        <v>84253943</v>
      </c>
      <c r="H17" s="44">
        <v>84647807</v>
      </c>
      <c r="I17" s="28">
        <f t="shared" si="0"/>
        <v>32.26127920313508</v>
      </c>
      <c r="J17" s="29">
        <f t="shared" si="1"/>
        <v>7.892978464507783</v>
      </c>
      <c r="K17" s="2"/>
    </row>
    <row r="18" spans="1:11" ht="12.75">
      <c r="A18" s="4" t="s">
        <v>17</v>
      </c>
      <c r="B18" s="23" t="s">
        <v>28</v>
      </c>
      <c r="C18" s="45">
        <v>164212276</v>
      </c>
      <c r="D18" s="45">
        <v>170932762</v>
      </c>
      <c r="E18" s="45">
        <v>109651021</v>
      </c>
      <c r="F18" s="45">
        <v>148005552</v>
      </c>
      <c r="G18" s="46">
        <v>145672811</v>
      </c>
      <c r="H18" s="47">
        <v>146125929</v>
      </c>
      <c r="I18" s="24">
        <f t="shared" si="0"/>
        <v>34.97872673707252</v>
      </c>
      <c r="J18" s="25">
        <f t="shared" si="1"/>
        <v>10.045309223249665</v>
      </c>
      <c r="K18" s="2"/>
    </row>
    <row r="19" spans="1:11" ht="23.25" customHeight="1">
      <c r="A19" s="30" t="s">
        <v>17</v>
      </c>
      <c r="B19" s="31" t="s">
        <v>29</v>
      </c>
      <c r="C19" s="51">
        <v>5</v>
      </c>
      <c r="D19" s="51">
        <v>0</v>
      </c>
      <c r="E19" s="51">
        <v>6369912</v>
      </c>
      <c r="F19" s="52">
        <v>0</v>
      </c>
      <c r="G19" s="53">
        <v>0</v>
      </c>
      <c r="H19" s="54">
        <v>0</v>
      </c>
      <c r="I19" s="32">
        <f t="shared" si="0"/>
        <v>-100</v>
      </c>
      <c r="J19" s="33">
        <f t="shared" si="1"/>
        <v>-100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5093700</v>
      </c>
      <c r="D23" s="42">
        <v>6666200</v>
      </c>
      <c r="E23" s="42">
        <v>1806647</v>
      </c>
      <c r="F23" s="42">
        <v>19724000</v>
      </c>
      <c r="G23" s="43">
        <v>9700000</v>
      </c>
      <c r="H23" s="44">
        <v>11700000</v>
      </c>
      <c r="I23" s="37">
        <f t="shared" si="0"/>
        <v>991.746201665295</v>
      </c>
      <c r="J23" s="22">
        <f t="shared" si="1"/>
        <v>86.39639952604661</v>
      </c>
      <c r="K23" s="2"/>
    </row>
    <row r="24" spans="1:11" ht="12.75">
      <c r="A24" s="8" t="s">
        <v>17</v>
      </c>
      <c r="B24" s="20" t="s">
        <v>33</v>
      </c>
      <c r="C24" s="42">
        <v>0</v>
      </c>
      <c r="D24" s="42">
        <v>146000</v>
      </c>
      <c r="E24" s="42">
        <v>126688</v>
      </c>
      <c r="F24" s="42">
        <v>0</v>
      </c>
      <c r="G24" s="43">
        <v>0</v>
      </c>
      <c r="H24" s="44">
        <v>0</v>
      </c>
      <c r="I24" s="37">
        <f t="shared" si="0"/>
        <v>-100</v>
      </c>
      <c r="J24" s="22">
        <f t="shared" si="1"/>
        <v>-100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5093700</v>
      </c>
      <c r="D26" s="45">
        <v>6812200</v>
      </c>
      <c r="E26" s="45">
        <v>1933335</v>
      </c>
      <c r="F26" s="45">
        <v>19724000</v>
      </c>
      <c r="G26" s="46">
        <v>9700000</v>
      </c>
      <c r="H26" s="47">
        <v>11700000</v>
      </c>
      <c r="I26" s="24">
        <f t="shared" si="0"/>
        <v>920.2060170637784</v>
      </c>
      <c r="J26" s="25">
        <f t="shared" si="1"/>
        <v>82.23267468959499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0</v>
      </c>
      <c r="D28" s="42">
        <v>0</v>
      </c>
      <c r="E28" s="42">
        <v>0</v>
      </c>
      <c r="F28" s="42">
        <v>0</v>
      </c>
      <c r="G28" s="43">
        <v>0</v>
      </c>
      <c r="H28" s="44">
        <v>0</v>
      </c>
      <c r="I28" s="37">
        <f t="shared" si="0"/>
        <v>0</v>
      </c>
      <c r="J28" s="22">
        <f t="shared" si="1"/>
        <v>0</v>
      </c>
      <c r="K28" s="2"/>
    </row>
    <row r="29" spans="1:11" ht="12.75">
      <c r="A29" s="8" t="s">
        <v>17</v>
      </c>
      <c r="B29" s="20" t="s">
        <v>38</v>
      </c>
      <c r="C29" s="42">
        <v>0</v>
      </c>
      <c r="D29" s="42">
        <v>0</v>
      </c>
      <c r="E29" s="42">
        <v>0</v>
      </c>
      <c r="F29" s="42">
        <v>0</v>
      </c>
      <c r="G29" s="43">
        <v>0</v>
      </c>
      <c r="H29" s="44">
        <v>0</v>
      </c>
      <c r="I29" s="37">
        <f t="shared" si="0"/>
        <v>0</v>
      </c>
      <c r="J29" s="22">
        <f t="shared" si="1"/>
        <v>0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0</v>
      </c>
      <c r="D31" s="42">
        <v>0</v>
      </c>
      <c r="E31" s="42">
        <v>0</v>
      </c>
      <c r="F31" s="42">
        <v>0</v>
      </c>
      <c r="G31" s="43">
        <v>0</v>
      </c>
      <c r="H31" s="44">
        <v>0</v>
      </c>
      <c r="I31" s="37">
        <f t="shared" si="0"/>
        <v>0</v>
      </c>
      <c r="J31" s="22">
        <f t="shared" si="1"/>
        <v>0</v>
      </c>
      <c r="K31" s="2"/>
    </row>
    <row r="32" spans="1:11" ht="12.75">
      <c r="A32" s="8" t="s">
        <v>17</v>
      </c>
      <c r="B32" s="20" t="s">
        <v>34</v>
      </c>
      <c r="C32" s="42">
        <v>5093700</v>
      </c>
      <c r="D32" s="42">
        <v>6812200</v>
      </c>
      <c r="E32" s="42">
        <v>1935899</v>
      </c>
      <c r="F32" s="42">
        <v>19724000</v>
      </c>
      <c r="G32" s="43">
        <v>9700000</v>
      </c>
      <c r="H32" s="44">
        <v>11700000</v>
      </c>
      <c r="I32" s="37">
        <f t="shared" si="0"/>
        <v>918.8548059583686</v>
      </c>
      <c r="J32" s="22">
        <f t="shared" si="1"/>
        <v>82.15218650117895</v>
      </c>
      <c r="K32" s="2"/>
    </row>
    <row r="33" spans="1:11" ht="13.5" thickBot="1">
      <c r="A33" s="8" t="s">
        <v>17</v>
      </c>
      <c r="B33" s="38" t="s">
        <v>41</v>
      </c>
      <c r="C33" s="58">
        <v>5093700</v>
      </c>
      <c r="D33" s="58">
        <v>6812200</v>
      </c>
      <c r="E33" s="58">
        <v>1935899</v>
      </c>
      <c r="F33" s="58">
        <v>19724000</v>
      </c>
      <c r="G33" s="59">
        <v>9700000</v>
      </c>
      <c r="H33" s="60">
        <v>11700000</v>
      </c>
      <c r="I33" s="39">
        <f t="shared" si="0"/>
        <v>918.8548059583686</v>
      </c>
      <c r="J33" s="40">
        <f t="shared" si="1"/>
        <v>82.15218650117895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52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9500000</v>
      </c>
      <c r="D8" s="42">
        <v>7500000</v>
      </c>
      <c r="E8" s="42">
        <v>4887495</v>
      </c>
      <c r="F8" s="42">
        <v>7500000</v>
      </c>
      <c r="G8" s="43">
        <v>7830000</v>
      </c>
      <c r="H8" s="44">
        <v>8182350</v>
      </c>
      <c r="I8" s="21">
        <f>IF(($E8=0),0,((($F8/$E8)-1)*100))</f>
        <v>53.4528424069999</v>
      </c>
      <c r="J8" s="22">
        <f>IF(($E8=0),0,(((($H8/$E8)^(1/3))-1)*100))</f>
        <v>18.740054009420337</v>
      </c>
      <c r="K8" s="2"/>
    </row>
    <row r="9" spans="1:11" ht="12.75">
      <c r="A9" s="4" t="s">
        <v>17</v>
      </c>
      <c r="B9" s="20" t="s">
        <v>20</v>
      </c>
      <c r="C9" s="42">
        <v>500000</v>
      </c>
      <c r="D9" s="42">
        <v>500000</v>
      </c>
      <c r="E9" s="42">
        <v>2333739</v>
      </c>
      <c r="F9" s="42">
        <v>500000</v>
      </c>
      <c r="G9" s="43">
        <v>522000</v>
      </c>
      <c r="H9" s="44">
        <v>545490</v>
      </c>
      <c r="I9" s="21">
        <f>IF(($E9=0),0,((($F9/$E9)-1)*100))</f>
        <v>-78.57515343403868</v>
      </c>
      <c r="J9" s="22">
        <f>IF(($E9=0),0,(((($H9/$E9)^(1/3))-1)*100))</f>
        <v>-38.40036060032478</v>
      </c>
      <c r="K9" s="2"/>
    </row>
    <row r="10" spans="1:11" ht="12.75">
      <c r="A10" s="4" t="s">
        <v>17</v>
      </c>
      <c r="B10" s="20" t="s">
        <v>21</v>
      </c>
      <c r="C10" s="42">
        <v>302357000</v>
      </c>
      <c r="D10" s="42">
        <v>358058366</v>
      </c>
      <c r="E10" s="42">
        <v>360457853</v>
      </c>
      <c r="F10" s="42">
        <v>299047000</v>
      </c>
      <c r="G10" s="43">
        <v>305919880</v>
      </c>
      <c r="H10" s="44">
        <v>297102655</v>
      </c>
      <c r="I10" s="21">
        <f aca="true" t="shared" si="0" ref="I10:I33">IF(($E10=0),0,((($F10/$E10)-1)*100))</f>
        <v>-17.03690250854376</v>
      </c>
      <c r="J10" s="22">
        <f aca="true" t="shared" si="1" ref="J10:J33">IF(($E10=0),0,(((($H10/$E10)^(1/3))-1)*100))</f>
        <v>-6.24005431755803</v>
      </c>
      <c r="K10" s="2"/>
    </row>
    <row r="11" spans="1:11" ht="12.75">
      <c r="A11" s="8" t="s">
        <v>17</v>
      </c>
      <c r="B11" s="23" t="s">
        <v>22</v>
      </c>
      <c r="C11" s="45">
        <v>312357000</v>
      </c>
      <c r="D11" s="45">
        <v>366058366</v>
      </c>
      <c r="E11" s="45">
        <v>367679087</v>
      </c>
      <c r="F11" s="45">
        <v>307047000</v>
      </c>
      <c r="G11" s="46">
        <v>314271880</v>
      </c>
      <c r="H11" s="47">
        <v>305830495</v>
      </c>
      <c r="I11" s="24">
        <f t="shared" si="0"/>
        <v>-16.49049106782622</v>
      </c>
      <c r="J11" s="25">
        <f t="shared" si="1"/>
        <v>-5.954658815413638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129281840</v>
      </c>
      <c r="D13" s="42">
        <v>133729340</v>
      </c>
      <c r="E13" s="42">
        <v>92204139</v>
      </c>
      <c r="F13" s="42">
        <v>119166762</v>
      </c>
      <c r="G13" s="43">
        <v>120733134</v>
      </c>
      <c r="H13" s="44">
        <v>126166126</v>
      </c>
      <c r="I13" s="21">
        <f t="shared" si="0"/>
        <v>29.242313080977844</v>
      </c>
      <c r="J13" s="22">
        <f t="shared" si="1"/>
        <v>11.019035608475525</v>
      </c>
      <c r="K13" s="2"/>
    </row>
    <row r="14" spans="1:11" ht="12.75">
      <c r="A14" s="4" t="s">
        <v>17</v>
      </c>
      <c r="B14" s="20" t="s">
        <v>25</v>
      </c>
      <c r="C14" s="42">
        <v>1200000</v>
      </c>
      <c r="D14" s="42">
        <v>1200000</v>
      </c>
      <c r="E14" s="42">
        <v>0</v>
      </c>
      <c r="F14" s="42">
        <v>1200000</v>
      </c>
      <c r="G14" s="43">
        <v>1200000</v>
      </c>
      <c r="H14" s="44">
        <v>1200000</v>
      </c>
      <c r="I14" s="21">
        <f t="shared" si="0"/>
        <v>0</v>
      </c>
      <c r="J14" s="22">
        <f t="shared" si="1"/>
        <v>0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0</v>
      </c>
      <c r="D16" s="42">
        <v>0</v>
      </c>
      <c r="E16" s="42">
        <v>0</v>
      </c>
      <c r="F16" s="42">
        <v>0</v>
      </c>
      <c r="G16" s="43">
        <v>0</v>
      </c>
      <c r="H16" s="44">
        <v>0</v>
      </c>
      <c r="I16" s="21">
        <f t="shared" si="0"/>
        <v>0</v>
      </c>
      <c r="J16" s="22">
        <f t="shared" si="1"/>
        <v>0</v>
      </c>
      <c r="K16" s="2"/>
    </row>
    <row r="17" spans="1:11" ht="12.75">
      <c r="A17" s="4" t="s">
        <v>17</v>
      </c>
      <c r="B17" s="20" t="s">
        <v>27</v>
      </c>
      <c r="C17" s="42">
        <v>221519471</v>
      </c>
      <c r="D17" s="42">
        <v>241782087</v>
      </c>
      <c r="E17" s="42">
        <v>117463419</v>
      </c>
      <c r="F17" s="42">
        <v>197222677</v>
      </c>
      <c r="G17" s="43">
        <v>215696609</v>
      </c>
      <c r="H17" s="44">
        <v>205985728</v>
      </c>
      <c r="I17" s="28">
        <f t="shared" si="0"/>
        <v>67.90135914569284</v>
      </c>
      <c r="J17" s="29">
        <f t="shared" si="1"/>
        <v>20.590056235220256</v>
      </c>
      <c r="K17" s="2"/>
    </row>
    <row r="18" spans="1:11" ht="12.75">
      <c r="A18" s="4" t="s">
        <v>17</v>
      </c>
      <c r="B18" s="23" t="s">
        <v>28</v>
      </c>
      <c r="C18" s="45">
        <v>352001311</v>
      </c>
      <c r="D18" s="45">
        <v>376711427</v>
      </c>
      <c r="E18" s="45">
        <v>209667558</v>
      </c>
      <c r="F18" s="45">
        <v>317589439</v>
      </c>
      <c r="G18" s="46">
        <v>337629743</v>
      </c>
      <c r="H18" s="47">
        <v>333351854</v>
      </c>
      <c r="I18" s="24">
        <f t="shared" si="0"/>
        <v>51.4728563777139</v>
      </c>
      <c r="J18" s="25">
        <f t="shared" si="1"/>
        <v>16.714248836664524</v>
      </c>
      <c r="K18" s="2"/>
    </row>
    <row r="19" spans="1:11" ht="23.25" customHeight="1">
      <c r="A19" s="30" t="s">
        <v>17</v>
      </c>
      <c r="B19" s="31" t="s">
        <v>29</v>
      </c>
      <c r="C19" s="51">
        <v>-39644311</v>
      </c>
      <c r="D19" s="51">
        <v>-10653061</v>
      </c>
      <c r="E19" s="51">
        <v>158011529</v>
      </c>
      <c r="F19" s="52">
        <v>-10542439</v>
      </c>
      <c r="G19" s="53">
        <v>-23357863</v>
      </c>
      <c r="H19" s="54">
        <v>-27521359</v>
      </c>
      <c r="I19" s="32">
        <f t="shared" si="0"/>
        <v>-106.67194290614073</v>
      </c>
      <c r="J19" s="33">
        <f t="shared" si="1"/>
        <v>-155.84620934364085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35440041</v>
      </c>
      <c r="D23" s="42">
        <v>58862291</v>
      </c>
      <c r="E23" s="42">
        <v>28362715</v>
      </c>
      <c r="F23" s="42">
        <v>9472745</v>
      </c>
      <c r="G23" s="43">
        <v>9889546</v>
      </c>
      <c r="H23" s="44">
        <v>10334575</v>
      </c>
      <c r="I23" s="37">
        <f t="shared" si="0"/>
        <v>-66.60141668384003</v>
      </c>
      <c r="J23" s="22">
        <f t="shared" si="1"/>
        <v>-28.57532491174797</v>
      </c>
      <c r="K23" s="2"/>
    </row>
    <row r="24" spans="1:11" ht="12.75">
      <c r="A24" s="8" t="s">
        <v>17</v>
      </c>
      <c r="B24" s="20" t="s">
        <v>33</v>
      </c>
      <c r="C24" s="42">
        <v>47710647</v>
      </c>
      <c r="D24" s="42">
        <v>48279647</v>
      </c>
      <c r="E24" s="42">
        <v>38030098</v>
      </c>
      <c r="F24" s="42">
        <v>72998648</v>
      </c>
      <c r="G24" s="43">
        <v>78210591</v>
      </c>
      <c r="H24" s="44">
        <v>81640066</v>
      </c>
      <c r="I24" s="37">
        <f t="shared" si="0"/>
        <v>91.94967102109493</v>
      </c>
      <c r="J24" s="22">
        <f t="shared" si="1"/>
        <v>29.000670474856594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83150688</v>
      </c>
      <c r="D26" s="45">
        <v>107141938</v>
      </c>
      <c r="E26" s="45">
        <v>66392813</v>
      </c>
      <c r="F26" s="45">
        <v>82471393</v>
      </c>
      <c r="G26" s="46">
        <v>88100137</v>
      </c>
      <c r="H26" s="47">
        <v>91974641</v>
      </c>
      <c r="I26" s="24">
        <f t="shared" si="0"/>
        <v>24.217350152041316</v>
      </c>
      <c r="J26" s="25">
        <f t="shared" si="1"/>
        <v>11.476248211137463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0</v>
      </c>
      <c r="D28" s="42">
        <v>0</v>
      </c>
      <c r="E28" s="42">
        <v>0</v>
      </c>
      <c r="F28" s="42">
        <v>0</v>
      </c>
      <c r="G28" s="43">
        <v>0</v>
      </c>
      <c r="H28" s="44">
        <v>0</v>
      </c>
      <c r="I28" s="37">
        <f t="shared" si="0"/>
        <v>0</v>
      </c>
      <c r="J28" s="22">
        <f t="shared" si="1"/>
        <v>0</v>
      </c>
      <c r="K28" s="2"/>
    </row>
    <row r="29" spans="1:11" ht="12.75">
      <c r="A29" s="8" t="s">
        <v>17</v>
      </c>
      <c r="B29" s="20" t="s">
        <v>38</v>
      </c>
      <c r="C29" s="42">
        <v>2205000</v>
      </c>
      <c r="D29" s="42">
        <v>2505000</v>
      </c>
      <c r="E29" s="42">
        <v>2115618</v>
      </c>
      <c r="F29" s="42">
        <v>0</v>
      </c>
      <c r="G29" s="43">
        <v>0</v>
      </c>
      <c r="H29" s="44">
        <v>0</v>
      </c>
      <c r="I29" s="37">
        <f t="shared" si="0"/>
        <v>-100</v>
      </c>
      <c r="J29" s="22">
        <f t="shared" si="1"/>
        <v>-100</v>
      </c>
      <c r="K29" s="2"/>
    </row>
    <row r="30" spans="1:11" ht="12.75">
      <c r="A30" s="8" t="s">
        <v>17</v>
      </c>
      <c r="B30" s="20" t="s">
        <v>39</v>
      </c>
      <c r="C30" s="42">
        <v>400000</v>
      </c>
      <c r="D30" s="42">
        <v>400000</v>
      </c>
      <c r="E30" s="42">
        <v>278027</v>
      </c>
      <c r="F30" s="42">
        <v>0</v>
      </c>
      <c r="G30" s="43">
        <v>0</v>
      </c>
      <c r="H30" s="44">
        <v>0</v>
      </c>
      <c r="I30" s="37">
        <f t="shared" si="0"/>
        <v>-100</v>
      </c>
      <c r="J30" s="22">
        <f t="shared" si="1"/>
        <v>-100</v>
      </c>
      <c r="K30" s="2"/>
    </row>
    <row r="31" spans="1:11" ht="12.75">
      <c r="A31" s="8" t="s">
        <v>17</v>
      </c>
      <c r="B31" s="20" t="s">
        <v>40</v>
      </c>
      <c r="C31" s="42">
        <v>64545071</v>
      </c>
      <c r="D31" s="42">
        <v>75005260</v>
      </c>
      <c r="E31" s="42">
        <v>55091936</v>
      </c>
      <c r="F31" s="42">
        <v>66566024</v>
      </c>
      <c r="G31" s="43">
        <v>70494932</v>
      </c>
      <c r="H31" s="44">
        <v>73622202</v>
      </c>
      <c r="I31" s="37">
        <f t="shared" si="0"/>
        <v>20.82716425140696</v>
      </c>
      <c r="J31" s="22">
        <f t="shared" si="1"/>
        <v>10.147232432010767</v>
      </c>
      <c r="K31" s="2"/>
    </row>
    <row r="32" spans="1:11" ht="12.75">
      <c r="A32" s="8" t="s">
        <v>17</v>
      </c>
      <c r="B32" s="20" t="s">
        <v>34</v>
      </c>
      <c r="C32" s="42">
        <v>16000617</v>
      </c>
      <c r="D32" s="42">
        <v>29231678</v>
      </c>
      <c r="E32" s="42">
        <v>129657915</v>
      </c>
      <c r="F32" s="42">
        <v>15905369</v>
      </c>
      <c r="G32" s="43">
        <v>17605205</v>
      </c>
      <c r="H32" s="44">
        <v>18352439</v>
      </c>
      <c r="I32" s="37">
        <f t="shared" si="0"/>
        <v>-87.73282063034871</v>
      </c>
      <c r="J32" s="22">
        <f t="shared" si="1"/>
        <v>-47.884738825186936</v>
      </c>
      <c r="K32" s="2"/>
    </row>
    <row r="33" spans="1:11" ht="13.5" thickBot="1">
      <c r="A33" s="8" t="s">
        <v>17</v>
      </c>
      <c r="B33" s="38" t="s">
        <v>41</v>
      </c>
      <c r="C33" s="58">
        <v>83150688</v>
      </c>
      <c r="D33" s="58">
        <v>107141938</v>
      </c>
      <c r="E33" s="58">
        <v>187143496</v>
      </c>
      <c r="F33" s="58">
        <v>82471393</v>
      </c>
      <c r="G33" s="59">
        <v>88100137</v>
      </c>
      <c r="H33" s="60">
        <v>91974641</v>
      </c>
      <c r="I33" s="39">
        <f t="shared" si="0"/>
        <v>-55.93146715609074</v>
      </c>
      <c r="J33" s="40">
        <f t="shared" si="1"/>
        <v>-21.084110799558342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53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54627004</v>
      </c>
      <c r="D8" s="42">
        <v>54627004</v>
      </c>
      <c r="E8" s="42">
        <v>41364367</v>
      </c>
      <c r="F8" s="42">
        <v>60000060</v>
      </c>
      <c r="G8" s="43">
        <v>62640060</v>
      </c>
      <c r="H8" s="44">
        <v>65458860</v>
      </c>
      <c r="I8" s="21">
        <f>IF(($E8=0),0,((($F8/$E8)-1)*100))</f>
        <v>45.05252794029217</v>
      </c>
      <c r="J8" s="22">
        <f>IF(($E8=0),0,(((($H8/$E8)^(1/3))-1)*100))</f>
        <v>16.53257729073301</v>
      </c>
      <c r="K8" s="2"/>
    </row>
    <row r="9" spans="1:11" ht="12.75">
      <c r="A9" s="4" t="s">
        <v>17</v>
      </c>
      <c r="B9" s="20" t="s">
        <v>20</v>
      </c>
      <c r="C9" s="42">
        <v>5300000</v>
      </c>
      <c r="D9" s="42">
        <v>5300000</v>
      </c>
      <c r="E9" s="42">
        <v>4643767</v>
      </c>
      <c r="F9" s="42">
        <v>6000000</v>
      </c>
      <c r="G9" s="43">
        <v>6264000</v>
      </c>
      <c r="H9" s="44">
        <v>6545880</v>
      </c>
      <c r="I9" s="21">
        <f>IF(($E9=0),0,((($F9/$E9)-1)*100))</f>
        <v>29.205448938329592</v>
      </c>
      <c r="J9" s="22">
        <f>IF(($E9=0),0,(((($H9/$E9)^(1/3))-1)*100))</f>
        <v>12.124160957598583</v>
      </c>
      <c r="K9" s="2"/>
    </row>
    <row r="10" spans="1:11" ht="12.75">
      <c r="A10" s="4" t="s">
        <v>17</v>
      </c>
      <c r="B10" s="20" t="s">
        <v>21</v>
      </c>
      <c r="C10" s="42">
        <v>317124624</v>
      </c>
      <c r="D10" s="42">
        <v>380222661</v>
      </c>
      <c r="E10" s="42">
        <v>364430479</v>
      </c>
      <c r="F10" s="42">
        <v>329302567</v>
      </c>
      <c r="G10" s="43">
        <v>339289116</v>
      </c>
      <c r="H10" s="44">
        <v>331016634</v>
      </c>
      <c r="I10" s="21">
        <f aca="true" t="shared" si="0" ref="I10:I33">IF(($E10=0),0,((($F10/$E10)-1)*100))</f>
        <v>-9.639125710997408</v>
      </c>
      <c r="J10" s="22">
        <f aca="true" t="shared" si="1" ref="J10:J33">IF(($E10=0),0,(((($H10/$E10)^(1/3))-1)*100))</f>
        <v>-3.1547386640020436</v>
      </c>
      <c r="K10" s="2"/>
    </row>
    <row r="11" spans="1:11" ht="12.75">
      <c r="A11" s="8" t="s">
        <v>17</v>
      </c>
      <c r="B11" s="23" t="s">
        <v>22</v>
      </c>
      <c r="C11" s="45">
        <v>377051628</v>
      </c>
      <c r="D11" s="45">
        <v>440149665</v>
      </c>
      <c r="E11" s="45">
        <v>410438613</v>
      </c>
      <c r="F11" s="45">
        <v>395302627</v>
      </c>
      <c r="G11" s="46">
        <v>408193176</v>
      </c>
      <c r="H11" s="47">
        <v>403021374</v>
      </c>
      <c r="I11" s="24">
        <f t="shared" si="0"/>
        <v>-3.6877587830655645</v>
      </c>
      <c r="J11" s="25">
        <f t="shared" si="1"/>
        <v>-0.6060486687744171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194261729</v>
      </c>
      <c r="D13" s="42">
        <v>194261753</v>
      </c>
      <c r="E13" s="42">
        <v>171642696</v>
      </c>
      <c r="F13" s="42">
        <v>215751091</v>
      </c>
      <c r="G13" s="43">
        <v>224363487</v>
      </c>
      <c r="H13" s="44">
        <v>211522596</v>
      </c>
      <c r="I13" s="21">
        <f t="shared" si="0"/>
        <v>25.697798990526223</v>
      </c>
      <c r="J13" s="22">
        <f t="shared" si="1"/>
        <v>7.212102649034935</v>
      </c>
      <c r="K13" s="2"/>
    </row>
    <row r="14" spans="1:11" ht="12.75">
      <c r="A14" s="4" t="s">
        <v>17</v>
      </c>
      <c r="B14" s="20" t="s">
        <v>25</v>
      </c>
      <c r="C14" s="42">
        <v>38639003</v>
      </c>
      <c r="D14" s="42">
        <v>38639003</v>
      </c>
      <c r="E14" s="42">
        <v>15682455</v>
      </c>
      <c r="F14" s="42">
        <v>46072671</v>
      </c>
      <c r="G14" s="43">
        <v>48099866</v>
      </c>
      <c r="H14" s="44">
        <v>50264359</v>
      </c>
      <c r="I14" s="21">
        <f t="shared" si="0"/>
        <v>193.78481239066204</v>
      </c>
      <c r="J14" s="22">
        <f t="shared" si="1"/>
        <v>47.440014925806096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0</v>
      </c>
      <c r="D16" s="42">
        <v>0</v>
      </c>
      <c r="E16" s="42">
        <v>0</v>
      </c>
      <c r="F16" s="42">
        <v>0</v>
      </c>
      <c r="G16" s="43">
        <v>0</v>
      </c>
      <c r="H16" s="44">
        <v>0</v>
      </c>
      <c r="I16" s="21">
        <f t="shared" si="0"/>
        <v>0</v>
      </c>
      <c r="J16" s="22">
        <f t="shared" si="1"/>
        <v>0</v>
      </c>
      <c r="K16" s="2"/>
    </row>
    <row r="17" spans="1:11" ht="12.75">
      <c r="A17" s="4" t="s">
        <v>17</v>
      </c>
      <c r="B17" s="20" t="s">
        <v>27</v>
      </c>
      <c r="C17" s="42">
        <v>222291130</v>
      </c>
      <c r="D17" s="42">
        <v>255790374</v>
      </c>
      <c r="E17" s="42">
        <v>106201467</v>
      </c>
      <c r="F17" s="42">
        <v>233174995</v>
      </c>
      <c r="G17" s="43">
        <v>240876095</v>
      </c>
      <c r="H17" s="44">
        <v>251682392</v>
      </c>
      <c r="I17" s="28">
        <f t="shared" si="0"/>
        <v>119.55910929177654</v>
      </c>
      <c r="J17" s="29">
        <f t="shared" si="1"/>
        <v>33.32372495821716</v>
      </c>
      <c r="K17" s="2"/>
    </row>
    <row r="18" spans="1:11" ht="12.75">
      <c r="A18" s="4" t="s">
        <v>17</v>
      </c>
      <c r="B18" s="23" t="s">
        <v>28</v>
      </c>
      <c r="C18" s="45">
        <v>455191862</v>
      </c>
      <c r="D18" s="45">
        <v>488691130</v>
      </c>
      <c r="E18" s="45">
        <v>293526618</v>
      </c>
      <c r="F18" s="45">
        <v>494998757</v>
      </c>
      <c r="G18" s="46">
        <v>513339448</v>
      </c>
      <c r="H18" s="47">
        <v>513469347</v>
      </c>
      <c r="I18" s="24">
        <f t="shared" si="0"/>
        <v>68.63845615527788</v>
      </c>
      <c r="J18" s="25">
        <f t="shared" si="1"/>
        <v>20.491296426441806</v>
      </c>
      <c r="K18" s="2"/>
    </row>
    <row r="19" spans="1:11" ht="23.25" customHeight="1">
      <c r="A19" s="30" t="s">
        <v>17</v>
      </c>
      <c r="B19" s="31" t="s">
        <v>29</v>
      </c>
      <c r="C19" s="51">
        <v>-78140234</v>
      </c>
      <c r="D19" s="51">
        <v>-48541465</v>
      </c>
      <c r="E19" s="51">
        <v>116911995</v>
      </c>
      <c r="F19" s="52">
        <v>-99696130</v>
      </c>
      <c r="G19" s="53">
        <v>-105146272</v>
      </c>
      <c r="H19" s="54">
        <v>-110447973</v>
      </c>
      <c r="I19" s="32">
        <f t="shared" si="0"/>
        <v>-185.27450925801068</v>
      </c>
      <c r="J19" s="33">
        <f t="shared" si="1"/>
        <v>-198.12196258361587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26355000</v>
      </c>
      <c r="D23" s="42">
        <v>55953785</v>
      </c>
      <c r="E23" s="42">
        <v>32003743</v>
      </c>
      <c r="F23" s="42">
        <v>64869796</v>
      </c>
      <c r="G23" s="43">
        <v>4134349</v>
      </c>
      <c r="H23" s="44">
        <v>4320400</v>
      </c>
      <c r="I23" s="37">
        <f t="shared" si="0"/>
        <v>102.69440358898021</v>
      </c>
      <c r="J23" s="22">
        <f t="shared" si="1"/>
        <v>-48.70113838076365</v>
      </c>
      <c r="K23" s="2"/>
    </row>
    <row r="24" spans="1:11" ht="12.75">
      <c r="A24" s="8" t="s">
        <v>17</v>
      </c>
      <c r="B24" s="20" t="s">
        <v>33</v>
      </c>
      <c r="C24" s="42">
        <v>68354299</v>
      </c>
      <c r="D24" s="42">
        <v>103251319</v>
      </c>
      <c r="E24" s="42">
        <v>60806654</v>
      </c>
      <c r="F24" s="42">
        <v>95525673</v>
      </c>
      <c r="G24" s="43">
        <v>77904124</v>
      </c>
      <c r="H24" s="44">
        <v>80928931</v>
      </c>
      <c r="I24" s="37">
        <f t="shared" si="0"/>
        <v>57.09740088642272</v>
      </c>
      <c r="J24" s="22">
        <f t="shared" si="1"/>
        <v>9.997859101394324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94709299</v>
      </c>
      <c r="D26" s="45">
        <v>159205104</v>
      </c>
      <c r="E26" s="45">
        <v>92810397</v>
      </c>
      <c r="F26" s="45">
        <v>160395469</v>
      </c>
      <c r="G26" s="46">
        <v>82038473</v>
      </c>
      <c r="H26" s="47">
        <v>85249331</v>
      </c>
      <c r="I26" s="24">
        <f t="shared" si="0"/>
        <v>72.82058280604058</v>
      </c>
      <c r="J26" s="25">
        <f t="shared" si="1"/>
        <v>-2.7928710246101107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0</v>
      </c>
      <c r="D28" s="42">
        <v>0</v>
      </c>
      <c r="E28" s="42">
        <v>0</v>
      </c>
      <c r="F28" s="42">
        <v>0</v>
      </c>
      <c r="G28" s="43">
        <v>0</v>
      </c>
      <c r="H28" s="44">
        <v>0</v>
      </c>
      <c r="I28" s="37">
        <f t="shared" si="0"/>
        <v>0</v>
      </c>
      <c r="J28" s="22">
        <f t="shared" si="1"/>
        <v>0</v>
      </c>
      <c r="K28" s="2"/>
    </row>
    <row r="29" spans="1:11" ht="12.75">
      <c r="A29" s="8" t="s">
        <v>17</v>
      </c>
      <c r="B29" s="20" t="s">
        <v>38</v>
      </c>
      <c r="C29" s="42">
        <v>10470000</v>
      </c>
      <c r="D29" s="42">
        <v>12742857</v>
      </c>
      <c r="E29" s="42">
        <v>8363369</v>
      </c>
      <c r="F29" s="42">
        <v>9135000</v>
      </c>
      <c r="G29" s="43">
        <v>10000000</v>
      </c>
      <c r="H29" s="44">
        <v>10000001</v>
      </c>
      <c r="I29" s="37">
        <f t="shared" si="0"/>
        <v>9.22631776739733</v>
      </c>
      <c r="J29" s="22">
        <f t="shared" si="1"/>
        <v>6.138495738349148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19932520</v>
      </c>
      <c r="E30" s="42">
        <v>0</v>
      </c>
      <c r="F30" s="42">
        <v>8900000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52071402</v>
      </c>
      <c r="D31" s="42">
        <v>62118042</v>
      </c>
      <c r="E31" s="42">
        <v>49170228</v>
      </c>
      <c r="F31" s="42">
        <v>105636269</v>
      </c>
      <c r="G31" s="43">
        <v>72038352</v>
      </c>
      <c r="H31" s="44">
        <v>75249195</v>
      </c>
      <c r="I31" s="37">
        <f t="shared" si="0"/>
        <v>114.83786693037095</v>
      </c>
      <c r="J31" s="22">
        <f t="shared" si="1"/>
        <v>15.239105542312048</v>
      </c>
      <c r="K31" s="2"/>
    </row>
    <row r="32" spans="1:11" ht="12.75">
      <c r="A32" s="8" t="s">
        <v>17</v>
      </c>
      <c r="B32" s="20" t="s">
        <v>34</v>
      </c>
      <c r="C32" s="42">
        <v>32167897</v>
      </c>
      <c r="D32" s="42">
        <v>64411685</v>
      </c>
      <c r="E32" s="42">
        <v>35276800</v>
      </c>
      <c r="F32" s="42">
        <v>36724200</v>
      </c>
      <c r="G32" s="43">
        <v>121</v>
      </c>
      <c r="H32" s="44">
        <v>135</v>
      </c>
      <c r="I32" s="37">
        <f t="shared" si="0"/>
        <v>4.102979862119005</v>
      </c>
      <c r="J32" s="22">
        <f t="shared" si="1"/>
        <v>-98.43583872869264</v>
      </c>
      <c r="K32" s="2"/>
    </row>
    <row r="33" spans="1:11" ht="13.5" thickBot="1">
      <c r="A33" s="8" t="s">
        <v>17</v>
      </c>
      <c r="B33" s="38" t="s">
        <v>41</v>
      </c>
      <c r="C33" s="58">
        <v>94709299</v>
      </c>
      <c r="D33" s="58">
        <v>159205104</v>
      </c>
      <c r="E33" s="58">
        <v>92810397</v>
      </c>
      <c r="F33" s="58">
        <v>160395469</v>
      </c>
      <c r="G33" s="59">
        <v>82038473</v>
      </c>
      <c r="H33" s="60">
        <v>85249331</v>
      </c>
      <c r="I33" s="39">
        <f t="shared" si="0"/>
        <v>72.82058280604058</v>
      </c>
      <c r="J33" s="40">
        <f t="shared" si="1"/>
        <v>-2.7928710246101107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54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27806121</v>
      </c>
      <c r="D8" s="42">
        <v>27806121</v>
      </c>
      <c r="E8" s="42">
        <v>25936330</v>
      </c>
      <c r="F8" s="42">
        <v>26999997</v>
      </c>
      <c r="G8" s="43">
        <v>28134000</v>
      </c>
      <c r="H8" s="44">
        <v>29371896</v>
      </c>
      <c r="I8" s="21">
        <f>IF(($E8=0),0,((($F8/$E8)-1)*100))</f>
        <v>4.1010698121129785</v>
      </c>
      <c r="J8" s="22">
        <f>IF(($E8=0),0,(((($H8/$E8)^(1/3))-1)*100))</f>
        <v>4.233619656904897</v>
      </c>
      <c r="K8" s="2"/>
    </row>
    <row r="9" spans="1:11" ht="12.75">
      <c r="A9" s="4" t="s">
        <v>17</v>
      </c>
      <c r="B9" s="20" t="s">
        <v>20</v>
      </c>
      <c r="C9" s="42">
        <v>17767440</v>
      </c>
      <c r="D9" s="42">
        <v>19967440</v>
      </c>
      <c r="E9" s="42">
        <v>19192008</v>
      </c>
      <c r="F9" s="42">
        <v>20678657</v>
      </c>
      <c r="G9" s="43">
        <v>21547166</v>
      </c>
      <c r="H9" s="44">
        <v>23995239</v>
      </c>
      <c r="I9" s="21">
        <f>IF(($E9=0),0,((($F9/$E9)-1)*100))</f>
        <v>7.746187892376866</v>
      </c>
      <c r="J9" s="22">
        <f>IF(($E9=0),0,(((($H9/$E9)^(1/3))-1)*100))</f>
        <v>7.729560481792341</v>
      </c>
      <c r="K9" s="2"/>
    </row>
    <row r="10" spans="1:11" ht="12.75">
      <c r="A10" s="4" t="s">
        <v>17</v>
      </c>
      <c r="B10" s="20" t="s">
        <v>21</v>
      </c>
      <c r="C10" s="42">
        <v>57578395</v>
      </c>
      <c r="D10" s="42">
        <v>62457395</v>
      </c>
      <c r="E10" s="42">
        <v>88056619</v>
      </c>
      <c r="F10" s="42">
        <v>63686405</v>
      </c>
      <c r="G10" s="43">
        <v>63962807</v>
      </c>
      <c r="H10" s="44">
        <v>64862153</v>
      </c>
      <c r="I10" s="21">
        <f aca="true" t="shared" si="0" ref="I10:I33">IF(($E10=0),0,((($F10/$E10)-1)*100))</f>
        <v>-27.675618569911254</v>
      </c>
      <c r="J10" s="22">
        <f aca="true" t="shared" si="1" ref="J10:J33">IF(($E10=0),0,(((($H10/$E10)^(1/3))-1)*100))</f>
        <v>-9.688487031018456</v>
      </c>
      <c r="K10" s="2"/>
    </row>
    <row r="11" spans="1:11" ht="12.75">
      <c r="A11" s="8" t="s">
        <v>17</v>
      </c>
      <c r="B11" s="23" t="s">
        <v>22</v>
      </c>
      <c r="C11" s="45">
        <v>103151956</v>
      </c>
      <c r="D11" s="45">
        <v>110230956</v>
      </c>
      <c r="E11" s="45">
        <v>133184957</v>
      </c>
      <c r="F11" s="45">
        <v>111365059</v>
      </c>
      <c r="G11" s="46">
        <v>113643973</v>
      </c>
      <c r="H11" s="47">
        <v>118229288</v>
      </c>
      <c r="I11" s="24">
        <f t="shared" si="0"/>
        <v>-16.383155043553455</v>
      </c>
      <c r="J11" s="25">
        <f t="shared" si="1"/>
        <v>-3.8926432173231107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46842688</v>
      </c>
      <c r="D13" s="42">
        <v>46862688</v>
      </c>
      <c r="E13" s="42">
        <v>50906638</v>
      </c>
      <c r="F13" s="42">
        <v>40336551</v>
      </c>
      <c r="G13" s="43">
        <v>41928178</v>
      </c>
      <c r="H13" s="44">
        <v>43665401</v>
      </c>
      <c r="I13" s="21">
        <f t="shared" si="0"/>
        <v>-20.76367133103545</v>
      </c>
      <c r="J13" s="22">
        <f t="shared" si="1"/>
        <v>-4.985983143708794</v>
      </c>
      <c r="K13" s="2"/>
    </row>
    <row r="14" spans="1:11" ht="12.75">
      <c r="A14" s="4" t="s">
        <v>17</v>
      </c>
      <c r="B14" s="20" t="s">
        <v>25</v>
      </c>
      <c r="C14" s="42">
        <v>13000000</v>
      </c>
      <c r="D14" s="42">
        <v>13000000</v>
      </c>
      <c r="E14" s="42">
        <v>52873567</v>
      </c>
      <c r="F14" s="42">
        <v>13000000</v>
      </c>
      <c r="G14" s="43">
        <v>13572006</v>
      </c>
      <c r="H14" s="44">
        <v>14169174</v>
      </c>
      <c r="I14" s="21">
        <f t="shared" si="0"/>
        <v>-75.41304523676263</v>
      </c>
      <c r="J14" s="22">
        <f t="shared" si="1"/>
        <v>-35.52837137075349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7391304</v>
      </c>
      <c r="D16" s="42">
        <v>7391304</v>
      </c>
      <c r="E16" s="42">
        <v>7590535</v>
      </c>
      <c r="F16" s="42">
        <v>8500000</v>
      </c>
      <c r="G16" s="43">
        <v>8857000</v>
      </c>
      <c r="H16" s="44">
        <v>9246708</v>
      </c>
      <c r="I16" s="21">
        <f t="shared" si="0"/>
        <v>11.981566516721154</v>
      </c>
      <c r="J16" s="22">
        <f t="shared" si="1"/>
        <v>6.8000818183344025</v>
      </c>
      <c r="K16" s="2"/>
    </row>
    <row r="17" spans="1:11" ht="12.75">
      <c r="A17" s="4" t="s">
        <v>17</v>
      </c>
      <c r="B17" s="20" t="s">
        <v>27</v>
      </c>
      <c r="C17" s="42">
        <v>35988016</v>
      </c>
      <c r="D17" s="42">
        <v>44128092</v>
      </c>
      <c r="E17" s="42">
        <v>50035985</v>
      </c>
      <c r="F17" s="42">
        <v>48306687</v>
      </c>
      <c r="G17" s="43">
        <v>50020278</v>
      </c>
      <c r="H17" s="44">
        <v>52328788</v>
      </c>
      <c r="I17" s="28">
        <f t="shared" si="0"/>
        <v>-3.456108638612787</v>
      </c>
      <c r="J17" s="29">
        <f t="shared" si="1"/>
        <v>1.5046818075008073</v>
      </c>
      <c r="K17" s="2"/>
    </row>
    <row r="18" spans="1:11" ht="12.75">
      <c r="A18" s="4" t="s">
        <v>17</v>
      </c>
      <c r="B18" s="23" t="s">
        <v>28</v>
      </c>
      <c r="C18" s="45">
        <v>103222008</v>
      </c>
      <c r="D18" s="45">
        <v>111382084</v>
      </c>
      <c r="E18" s="45">
        <v>161406725</v>
      </c>
      <c r="F18" s="45">
        <v>110143238</v>
      </c>
      <c r="G18" s="46">
        <v>114377462</v>
      </c>
      <c r="H18" s="47">
        <v>119410071</v>
      </c>
      <c r="I18" s="24">
        <f t="shared" si="0"/>
        <v>-31.76044058882924</v>
      </c>
      <c r="J18" s="25">
        <f t="shared" si="1"/>
        <v>-9.5573850935202</v>
      </c>
      <c r="K18" s="2"/>
    </row>
    <row r="19" spans="1:11" ht="23.25" customHeight="1">
      <c r="A19" s="30" t="s">
        <v>17</v>
      </c>
      <c r="B19" s="31" t="s">
        <v>29</v>
      </c>
      <c r="C19" s="51">
        <v>-70052</v>
      </c>
      <c r="D19" s="51">
        <v>-1151128</v>
      </c>
      <c r="E19" s="51">
        <v>-28221768</v>
      </c>
      <c r="F19" s="52">
        <v>1221821</v>
      </c>
      <c r="G19" s="53">
        <v>-733489</v>
      </c>
      <c r="H19" s="54">
        <v>-1180783</v>
      </c>
      <c r="I19" s="32">
        <f t="shared" si="0"/>
        <v>-104.32935668665408</v>
      </c>
      <c r="J19" s="33">
        <f t="shared" si="1"/>
        <v>-65.28408432164635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278261</v>
      </c>
      <c r="D23" s="42">
        <v>1762217</v>
      </c>
      <c r="E23" s="42">
        <v>499299</v>
      </c>
      <c r="F23" s="42">
        <v>1011719</v>
      </c>
      <c r="G23" s="43">
        <v>9</v>
      </c>
      <c r="H23" s="44">
        <v>9</v>
      </c>
      <c r="I23" s="37">
        <f t="shared" si="0"/>
        <v>102.62788429377987</v>
      </c>
      <c r="J23" s="22">
        <f t="shared" si="1"/>
        <v>-97.37803269998764</v>
      </c>
      <c r="K23" s="2"/>
    </row>
    <row r="24" spans="1:11" ht="12.75">
      <c r="A24" s="8" t="s">
        <v>17</v>
      </c>
      <c r="B24" s="20" t="s">
        <v>33</v>
      </c>
      <c r="C24" s="42">
        <v>9258783</v>
      </c>
      <c r="D24" s="42">
        <v>14602174</v>
      </c>
      <c r="E24" s="42">
        <v>11664022</v>
      </c>
      <c r="F24" s="42">
        <v>9652190</v>
      </c>
      <c r="G24" s="43">
        <v>19024627</v>
      </c>
      <c r="H24" s="44">
        <v>19789888</v>
      </c>
      <c r="I24" s="37">
        <f t="shared" si="0"/>
        <v>-17.2481842026704</v>
      </c>
      <c r="J24" s="22">
        <f t="shared" si="1"/>
        <v>19.27012344280916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9537044</v>
      </c>
      <c r="D26" s="45">
        <v>16364391</v>
      </c>
      <c r="E26" s="45">
        <v>12163321</v>
      </c>
      <c r="F26" s="45">
        <v>10663909</v>
      </c>
      <c r="G26" s="46">
        <v>19024636</v>
      </c>
      <c r="H26" s="47">
        <v>19789897</v>
      </c>
      <c r="I26" s="24">
        <f t="shared" si="0"/>
        <v>-12.327324091833148</v>
      </c>
      <c r="J26" s="25">
        <f t="shared" si="1"/>
        <v>17.615291295867188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0</v>
      </c>
      <c r="D28" s="42">
        <v>0</v>
      </c>
      <c r="E28" s="42">
        <v>0</v>
      </c>
      <c r="F28" s="42">
        <v>0</v>
      </c>
      <c r="G28" s="43">
        <v>0</v>
      </c>
      <c r="H28" s="44">
        <v>0</v>
      </c>
      <c r="I28" s="37">
        <f t="shared" si="0"/>
        <v>0</v>
      </c>
      <c r="J28" s="22">
        <f t="shared" si="1"/>
        <v>0</v>
      </c>
      <c r="K28" s="2"/>
    </row>
    <row r="29" spans="1:11" ht="12.75">
      <c r="A29" s="8" t="s">
        <v>17</v>
      </c>
      <c r="B29" s="20" t="s">
        <v>38</v>
      </c>
      <c r="C29" s="42">
        <v>0</v>
      </c>
      <c r="D29" s="42">
        <v>1763059</v>
      </c>
      <c r="E29" s="42">
        <v>345449</v>
      </c>
      <c r="F29" s="42">
        <v>2</v>
      </c>
      <c r="G29" s="43">
        <v>7391309</v>
      </c>
      <c r="H29" s="44">
        <v>7826092</v>
      </c>
      <c r="I29" s="37">
        <f t="shared" si="0"/>
        <v>-99.9994210433378</v>
      </c>
      <c r="J29" s="22">
        <f t="shared" si="1"/>
        <v>182.95693098573383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7084870</v>
      </c>
      <c r="D31" s="42">
        <v>11030419</v>
      </c>
      <c r="E31" s="42">
        <v>8960295</v>
      </c>
      <c r="F31" s="42">
        <v>2347839</v>
      </c>
      <c r="G31" s="43">
        <v>2880517</v>
      </c>
      <c r="H31" s="44">
        <v>2825873</v>
      </c>
      <c r="I31" s="37">
        <f t="shared" si="0"/>
        <v>-73.79730243256499</v>
      </c>
      <c r="J31" s="22">
        <f t="shared" si="1"/>
        <v>-31.931928884946124</v>
      </c>
      <c r="K31" s="2"/>
    </row>
    <row r="32" spans="1:11" ht="12.75">
      <c r="A32" s="8" t="s">
        <v>17</v>
      </c>
      <c r="B32" s="20" t="s">
        <v>34</v>
      </c>
      <c r="C32" s="42">
        <v>2452174</v>
      </c>
      <c r="D32" s="42">
        <v>3570913</v>
      </c>
      <c r="E32" s="42">
        <v>2857577</v>
      </c>
      <c r="F32" s="42">
        <v>8316068</v>
      </c>
      <c r="G32" s="43">
        <v>8752810</v>
      </c>
      <c r="H32" s="44">
        <v>9137932</v>
      </c>
      <c r="I32" s="37">
        <f t="shared" si="0"/>
        <v>191.0181597906198</v>
      </c>
      <c r="J32" s="22">
        <f t="shared" si="1"/>
        <v>47.32733288514473</v>
      </c>
      <c r="K32" s="2"/>
    </row>
    <row r="33" spans="1:11" ht="13.5" thickBot="1">
      <c r="A33" s="8" t="s">
        <v>17</v>
      </c>
      <c r="B33" s="38" t="s">
        <v>41</v>
      </c>
      <c r="C33" s="58">
        <v>9537044</v>
      </c>
      <c r="D33" s="58">
        <v>16364391</v>
      </c>
      <c r="E33" s="58">
        <v>12163321</v>
      </c>
      <c r="F33" s="58">
        <v>10663909</v>
      </c>
      <c r="G33" s="59">
        <v>19024636</v>
      </c>
      <c r="H33" s="60">
        <v>19789897</v>
      </c>
      <c r="I33" s="39">
        <f t="shared" si="0"/>
        <v>-12.327324091833148</v>
      </c>
      <c r="J33" s="40">
        <f t="shared" si="1"/>
        <v>17.615291295867188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55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23784700</v>
      </c>
      <c r="D8" s="42">
        <v>23784700</v>
      </c>
      <c r="E8" s="42">
        <v>20771514</v>
      </c>
      <c r="F8" s="42">
        <v>23784700</v>
      </c>
      <c r="G8" s="43">
        <v>24783657</v>
      </c>
      <c r="H8" s="44">
        <v>25874138</v>
      </c>
      <c r="I8" s="21">
        <f>IF(($E8=0),0,((($F8/$E8)-1)*100))</f>
        <v>14.506337862516915</v>
      </c>
      <c r="J8" s="22">
        <f>IF(($E8=0),0,(((($H8/$E8)^(1/3))-1)*100))</f>
        <v>7.596772872403634</v>
      </c>
      <c r="K8" s="2"/>
    </row>
    <row r="9" spans="1:11" ht="12.75">
      <c r="A9" s="4" t="s">
        <v>17</v>
      </c>
      <c r="B9" s="20" t="s">
        <v>20</v>
      </c>
      <c r="C9" s="42">
        <v>44992000</v>
      </c>
      <c r="D9" s="42">
        <v>48533053</v>
      </c>
      <c r="E9" s="42">
        <v>48802982</v>
      </c>
      <c r="F9" s="42">
        <v>52200000</v>
      </c>
      <c r="G9" s="43">
        <v>54392400</v>
      </c>
      <c r="H9" s="44">
        <v>56785666</v>
      </c>
      <c r="I9" s="21">
        <f>IF(($E9=0),0,((($F9/$E9)-1)*100))</f>
        <v>6.960677116000813</v>
      </c>
      <c r="J9" s="22">
        <f>IF(($E9=0),0,(((($H9/$E9)^(1/3))-1)*100))</f>
        <v>5.179423988754772</v>
      </c>
      <c r="K9" s="2"/>
    </row>
    <row r="10" spans="1:11" ht="12.75">
      <c r="A10" s="4" t="s">
        <v>17</v>
      </c>
      <c r="B10" s="20" t="s">
        <v>21</v>
      </c>
      <c r="C10" s="42">
        <v>132381262</v>
      </c>
      <c r="D10" s="42">
        <v>159475232</v>
      </c>
      <c r="E10" s="42">
        <v>139775768</v>
      </c>
      <c r="F10" s="42">
        <v>146216886</v>
      </c>
      <c r="G10" s="43">
        <v>149541260</v>
      </c>
      <c r="H10" s="44">
        <v>146918371</v>
      </c>
      <c r="I10" s="21">
        <f aca="true" t="shared" si="0" ref="I10:I33">IF(($E10=0),0,((($F10/$E10)-1)*100))</f>
        <v>4.608179294711512</v>
      </c>
      <c r="J10" s="22">
        <f aca="true" t="shared" si="1" ref="J10:J33">IF(($E10=0),0,(((($H10/$E10)^(1/3))-1)*100))</f>
        <v>1.6751306309455538</v>
      </c>
      <c r="K10" s="2"/>
    </row>
    <row r="11" spans="1:11" ht="12.75">
      <c r="A11" s="8" t="s">
        <v>17</v>
      </c>
      <c r="B11" s="23" t="s">
        <v>22</v>
      </c>
      <c r="C11" s="45">
        <v>201157962</v>
      </c>
      <c r="D11" s="45">
        <v>231792985</v>
      </c>
      <c r="E11" s="45">
        <v>209350264</v>
      </c>
      <c r="F11" s="45">
        <v>222201586</v>
      </c>
      <c r="G11" s="46">
        <v>228717317</v>
      </c>
      <c r="H11" s="47">
        <v>229578175</v>
      </c>
      <c r="I11" s="24">
        <f t="shared" si="0"/>
        <v>6.138670071130181</v>
      </c>
      <c r="J11" s="25">
        <f t="shared" si="1"/>
        <v>3.122245698530701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113837153</v>
      </c>
      <c r="D13" s="42">
        <v>113837153</v>
      </c>
      <c r="E13" s="42">
        <v>97275401</v>
      </c>
      <c r="F13" s="42">
        <v>129930826</v>
      </c>
      <c r="G13" s="43">
        <v>128667825</v>
      </c>
      <c r="H13" s="44">
        <v>128667825</v>
      </c>
      <c r="I13" s="21">
        <f t="shared" si="0"/>
        <v>33.57007492572557</v>
      </c>
      <c r="J13" s="22">
        <f t="shared" si="1"/>
        <v>9.771342752092306</v>
      </c>
      <c r="K13" s="2"/>
    </row>
    <row r="14" spans="1:11" ht="12.75">
      <c r="A14" s="4" t="s">
        <v>17</v>
      </c>
      <c r="B14" s="20" t="s">
        <v>25</v>
      </c>
      <c r="C14" s="42">
        <v>10000000</v>
      </c>
      <c r="D14" s="42">
        <v>10000000</v>
      </c>
      <c r="E14" s="42">
        <v>0</v>
      </c>
      <c r="F14" s="42">
        <v>20000000</v>
      </c>
      <c r="G14" s="43">
        <v>10000000</v>
      </c>
      <c r="H14" s="44">
        <v>10000000</v>
      </c>
      <c r="I14" s="21">
        <f t="shared" si="0"/>
        <v>0</v>
      </c>
      <c r="J14" s="22">
        <f t="shared" si="1"/>
        <v>0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31000000</v>
      </c>
      <c r="D16" s="42">
        <v>33000000</v>
      </c>
      <c r="E16" s="42">
        <v>41307072</v>
      </c>
      <c r="F16" s="42">
        <v>36606099</v>
      </c>
      <c r="G16" s="43">
        <v>39864041</v>
      </c>
      <c r="H16" s="44">
        <v>36606098</v>
      </c>
      <c r="I16" s="21">
        <f t="shared" si="0"/>
        <v>-11.380552463268279</v>
      </c>
      <c r="J16" s="22">
        <f t="shared" si="1"/>
        <v>-3.947278266331833</v>
      </c>
      <c r="K16" s="2"/>
    </row>
    <row r="17" spans="1:11" ht="12.75">
      <c r="A17" s="4" t="s">
        <v>17</v>
      </c>
      <c r="B17" s="20" t="s">
        <v>27</v>
      </c>
      <c r="C17" s="42">
        <v>72350809</v>
      </c>
      <c r="D17" s="42">
        <v>74189409</v>
      </c>
      <c r="E17" s="42">
        <v>27741256</v>
      </c>
      <c r="F17" s="42">
        <v>79245264</v>
      </c>
      <c r="G17" s="43">
        <v>79570099</v>
      </c>
      <c r="H17" s="44">
        <v>83106113</v>
      </c>
      <c r="I17" s="28">
        <f t="shared" si="0"/>
        <v>185.6585296642661</v>
      </c>
      <c r="J17" s="29">
        <f t="shared" si="1"/>
        <v>44.156960470071226</v>
      </c>
      <c r="K17" s="2"/>
    </row>
    <row r="18" spans="1:11" ht="12.75">
      <c r="A18" s="4" t="s">
        <v>17</v>
      </c>
      <c r="B18" s="23" t="s">
        <v>28</v>
      </c>
      <c r="C18" s="45">
        <v>227187962</v>
      </c>
      <c r="D18" s="45">
        <v>231026562</v>
      </c>
      <c r="E18" s="45">
        <v>166323729</v>
      </c>
      <c r="F18" s="45">
        <v>265782189</v>
      </c>
      <c r="G18" s="46">
        <v>258101965</v>
      </c>
      <c r="H18" s="47">
        <v>258380036</v>
      </c>
      <c r="I18" s="24">
        <f t="shared" si="0"/>
        <v>59.79811816268261</v>
      </c>
      <c r="J18" s="25">
        <f t="shared" si="1"/>
        <v>15.815916162276512</v>
      </c>
      <c r="K18" s="2"/>
    </row>
    <row r="19" spans="1:11" ht="23.25" customHeight="1">
      <c r="A19" s="30" t="s">
        <v>17</v>
      </c>
      <c r="B19" s="31" t="s">
        <v>29</v>
      </c>
      <c r="C19" s="51">
        <v>-26030000</v>
      </c>
      <c r="D19" s="51">
        <v>766423</v>
      </c>
      <c r="E19" s="51">
        <v>43026535</v>
      </c>
      <c r="F19" s="52">
        <v>-43580603</v>
      </c>
      <c r="G19" s="53">
        <v>-29384648</v>
      </c>
      <c r="H19" s="54">
        <v>-28801861</v>
      </c>
      <c r="I19" s="32">
        <f t="shared" si="0"/>
        <v>-201.28773557991596</v>
      </c>
      <c r="J19" s="33">
        <f t="shared" si="1"/>
        <v>-187.47717022100989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2800000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105400</v>
      </c>
      <c r="D23" s="42">
        <v>596423</v>
      </c>
      <c r="E23" s="42">
        <v>6264561</v>
      </c>
      <c r="F23" s="42">
        <v>250000</v>
      </c>
      <c r="G23" s="43">
        <v>156300</v>
      </c>
      <c r="H23" s="44">
        <v>163177</v>
      </c>
      <c r="I23" s="37">
        <f t="shared" si="0"/>
        <v>-96.00929737933751</v>
      </c>
      <c r="J23" s="22">
        <f t="shared" si="1"/>
        <v>-70.35695813911636</v>
      </c>
      <c r="K23" s="2"/>
    </row>
    <row r="24" spans="1:11" ht="12.75">
      <c r="A24" s="8" t="s">
        <v>17</v>
      </c>
      <c r="B24" s="20" t="s">
        <v>33</v>
      </c>
      <c r="C24" s="42">
        <v>31911060</v>
      </c>
      <c r="D24" s="42">
        <v>52132803</v>
      </c>
      <c r="E24" s="42">
        <v>31246518</v>
      </c>
      <c r="F24" s="42">
        <v>28080100</v>
      </c>
      <c r="G24" s="43">
        <v>40115950</v>
      </c>
      <c r="H24" s="44">
        <v>41331000</v>
      </c>
      <c r="I24" s="37">
        <f t="shared" si="0"/>
        <v>-10.133666733682134</v>
      </c>
      <c r="J24" s="22">
        <f t="shared" si="1"/>
        <v>9.7719624352127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32016460</v>
      </c>
      <c r="D26" s="45">
        <v>52729226</v>
      </c>
      <c r="E26" s="45">
        <v>37511079</v>
      </c>
      <c r="F26" s="45">
        <v>31130100</v>
      </c>
      <c r="G26" s="46">
        <v>40272250</v>
      </c>
      <c r="H26" s="47">
        <v>41494177</v>
      </c>
      <c r="I26" s="24">
        <f t="shared" si="0"/>
        <v>-17.010918294299138</v>
      </c>
      <c r="J26" s="25">
        <f t="shared" si="1"/>
        <v>3.421111145495237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0</v>
      </c>
      <c r="D28" s="42">
        <v>0</v>
      </c>
      <c r="E28" s="42">
        <v>0</v>
      </c>
      <c r="F28" s="42">
        <v>0</v>
      </c>
      <c r="G28" s="43">
        <v>0</v>
      </c>
      <c r="H28" s="44">
        <v>0</v>
      </c>
      <c r="I28" s="37">
        <f t="shared" si="0"/>
        <v>0</v>
      </c>
      <c r="J28" s="22">
        <f t="shared" si="1"/>
        <v>0</v>
      </c>
      <c r="K28" s="2"/>
    </row>
    <row r="29" spans="1:11" ht="12.75">
      <c r="A29" s="8" t="s">
        <v>17</v>
      </c>
      <c r="B29" s="20" t="s">
        <v>38</v>
      </c>
      <c r="C29" s="42">
        <v>0</v>
      </c>
      <c r="D29" s="42">
        <v>3050000</v>
      </c>
      <c r="E29" s="42">
        <v>2252324</v>
      </c>
      <c r="F29" s="42">
        <v>0</v>
      </c>
      <c r="G29" s="43">
        <v>10000000</v>
      </c>
      <c r="H29" s="44">
        <v>10000000</v>
      </c>
      <c r="I29" s="37">
        <f t="shared" si="0"/>
        <v>-100</v>
      </c>
      <c r="J29" s="22">
        <f t="shared" si="1"/>
        <v>64.35757005782312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18223400</v>
      </c>
      <c r="D31" s="42">
        <v>25503979</v>
      </c>
      <c r="E31" s="42">
        <v>20091324</v>
      </c>
      <c r="F31" s="42">
        <v>26580100</v>
      </c>
      <c r="G31" s="43">
        <v>28552950</v>
      </c>
      <c r="H31" s="44">
        <v>29699228</v>
      </c>
      <c r="I31" s="37">
        <f t="shared" si="0"/>
        <v>32.296408141145896</v>
      </c>
      <c r="J31" s="22">
        <f t="shared" si="1"/>
        <v>13.914463132256905</v>
      </c>
      <c r="K31" s="2"/>
    </row>
    <row r="32" spans="1:11" ht="12.75">
      <c r="A32" s="8" t="s">
        <v>17</v>
      </c>
      <c r="B32" s="20" t="s">
        <v>34</v>
      </c>
      <c r="C32" s="42">
        <v>13793060</v>
      </c>
      <c r="D32" s="42">
        <v>24175247</v>
      </c>
      <c r="E32" s="42">
        <v>15167431</v>
      </c>
      <c r="F32" s="42">
        <v>4550000</v>
      </c>
      <c r="G32" s="43">
        <v>1719300</v>
      </c>
      <c r="H32" s="44">
        <v>1794949</v>
      </c>
      <c r="I32" s="37">
        <f t="shared" si="0"/>
        <v>-70.00151179194421</v>
      </c>
      <c r="J32" s="22">
        <f t="shared" si="1"/>
        <v>-50.903933878103366</v>
      </c>
      <c r="K32" s="2"/>
    </row>
    <row r="33" spans="1:11" ht="13.5" thickBot="1">
      <c r="A33" s="8" t="s">
        <v>17</v>
      </c>
      <c r="B33" s="38" t="s">
        <v>41</v>
      </c>
      <c r="C33" s="58">
        <v>32016460</v>
      </c>
      <c r="D33" s="58">
        <v>52729226</v>
      </c>
      <c r="E33" s="58">
        <v>37511079</v>
      </c>
      <c r="F33" s="58">
        <v>31130100</v>
      </c>
      <c r="G33" s="59">
        <v>40272250</v>
      </c>
      <c r="H33" s="60">
        <v>41494177</v>
      </c>
      <c r="I33" s="39">
        <f t="shared" si="0"/>
        <v>-17.010918294299138</v>
      </c>
      <c r="J33" s="40">
        <f t="shared" si="1"/>
        <v>3.421111145495237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56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41875212</v>
      </c>
      <c r="D8" s="42">
        <v>41875212</v>
      </c>
      <c r="E8" s="42">
        <v>41423410</v>
      </c>
      <c r="F8" s="42">
        <v>41322057</v>
      </c>
      <c r="G8" s="43">
        <v>40365680</v>
      </c>
      <c r="H8" s="44">
        <v>39526420</v>
      </c>
      <c r="I8" s="21">
        <f>IF(($E8=0),0,((($F8/$E8)-1)*100))</f>
        <v>-0.24467565562564797</v>
      </c>
      <c r="J8" s="22">
        <f>IF(($E8=0),0,(((($H8/$E8)^(1/3))-1)*100))</f>
        <v>-1.5504176951941728</v>
      </c>
      <c r="K8" s="2"/>
    </row>
    <row r="9" spans="1:11" ht="12.75">
      <c r="A9" s="4" t="s">
        <v>17</v>
      </c>
      <c r="B9" s="20" t="s">
        <v>20</v>
      </c>
      <c r="C9" s="42">
        <v>664286</v>
      </c>
      <c r="D9" s="42">
        <v>1464232</v>
      </c>
      <c r="E9" s="42">
        <v>1465388</v>
      </c>
      <c r="F9" s="42">
        <v>1521337</v>
      </c>
      <c r="G9" s="43">
        <v>1585233</v>
      </c>
      <c r="H9" s="44">
        <v>1654983</v>
      </c>
      <c r="I9" s="21">
        <f>IF(($E9=0),0,((($F9/$E9)-1)*100))</f>
        <v>3.8180331761963338</v>
      </c>
      <c r="J9" s="22">
        <f>IF(($E9=0),0,(((($H9/$E9)^(1/3))-1)*100))</f>
        <v>4.139055725702212</v>
      </c>
      <c r="K9" s="2"/>
    </row>
    <row r="10" spans="1:11" ht="12.75">
      <c r="A10" s="4" t="s">
        <v>17</v>
      </c>
      <c r="B10" s="20" t="s">
        <v>21</v>
      </c>
      <c r="C10" s="42">
        <v>115815536</v>
      </c>
      <c r="D10" s="42">
        <v>129313676</v>
      </c>
      <c r="E10" s="42">
        <v>117207692</v>
      </c>
      <c r="F10" s="42">
        <v>118114905</v>
      </c>
      <c r="G10" s="43">
        <v>118574291</v>
      </c>
      <c r="H10" s="44">
        <v>116675318</v>
      </c>
      <c r="I10" s="21">
        <f aca="true" t="shared" si="0" ref="I10:I33">IF(($E10=0),0,((($F10/$E10)-1)*100))</f>
        <v>0.7740217254683213</v>
      </c>
      <c r="J10" s="22">
        <f aca="true" t="shared" si="1" ref="J10:J33">IF(($E10=0),0,(((($H10/$E10)^(1/3))-1)*100))</f>
        <v>-0.1516345530217844</v>
      </c>
      <c r="K10" s="2"/>
    </row>
    <row r="11" spans="1:11" ht="12.75">
      <c r="A11" s="8" t="s">
        <v>17</v>
      </c>
      <c r="B11" s="23" t="s">
        <v>22</v>
      </c>
      <c r="C11" s="45">
        <v>158355034</v>
      </c>
      <c r="D11" s="45">
        <v>172653120</v>
      </c>
      <c r="E11" s="45">
        <v>160096490</v>
      </c>
      <c r="F11" s="45">
        <v>160958299</v>
      </c>
      <c r="G11" s="46">
        <v>160525204</v>
      </c>
      <c r="H11" s="47">
        <v>157856721</v>
      </c>
      <c r="I11" s="24">
        <f t="shared" si="0"/>
        <v>0.5383059928421918</v>
      </c>
      <c r="J11" s="25">
        <f t="shared" si="1"/>
        <v>-0.4685290777130313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74285054</v>
      </c>
      <c r="D13" s="42">
        <v>75907977</v>
      </c>
      <c r="E13" s="42">
        <v>70581331</v>
      </c>
      <c r="F13" s="42">
        <v>78868401</v>
      </c>
      <c r="G13" s="43">
        <v>82180867</v>
      </c>
      <c r="H13" s="44">
        <v>85796821</v>
      </c>
      <c r="I13" s="21">
        <f t="shared" si="0"/>
        <v>11.741164246392577</v>
      </c>
      <c r="J13" s="22">
        <f t="shared" si="1"/>
        <v>6.723596164765855</v>
      </c>
      <c r="K13" s="2"/>
    </row>
    <row r="14" spans="1:11" ht="12.75">
      <c r="A14" s="4" t="s">
        <v>17</v>
      </c>
      <c r="B14" s="20" t="s">
        <v>25</v>
      </c>
      <c r="C14" s="42">
        <v>1835458</v>
      </c>
      <c r="D14" s="42">
        <v>10490464</v>
      </c>
      <c r="E14" s="42">
        <v>0</v>
      </c>
      <c r="F14" s="42">
        <v>4993331</v>
      </c>
      <c r="G14" s="43">
        <v>4993331</v>
      </c>
      <c r="H14" s="44">
        <v>2616277</v>
      </c>
      <c r="I14" s="21">
        <f t="shared" si="0"/>
        <v>0</v>
      </c>
      <c r="J14" s="22">
        <f t="shared" si="1"/>
        <v>0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0</v>
      </c>
      <c r="D16" s="42">
        <v>0</v>
      </c>
      <c r="E16" s="42">
        <v>0</v>
      </c>
      <c r="F16" s="42">
        <v>0</v>
      </c>
      <c r="G16" s="43">
        <v>0</v>
      </c>
      <c r="H16" s="44">
        <v>0</v>
      </c>
      <c r="I16" s="21">
        <f t="shared" si="0"/>
        <v>0</v>
      </c>
      <c r="J16" s="22">
        <f t="shared" si="1"/>
        <v>0</v>
      </c>
      <c r="K16" s="2"/>
    </row>
    <row r="17" spans="1:11" ht="12.75">
      <c r="A17" s="4" t="s">
        <v>17</v>
      </c>
      <c r="B17" s="20" t="s">
        <v>27</v>
      </c>
      <c r="C17" s="42">
        <v>78324163</v>
      </c>
      <c r="D17" s="42">
        <v>78188047</v>
      </c>
      <c r="E17" s="42">
        <v>75984528</v>
      </c>
      <c r="F17" s="42">
        <v>72696563</v>
      </c>
      <c r="G17" s="43">
        <v>69946791</v>
      </c>
      <c r="H17" s="44">
        <v>66035025</v>
      </c>
      <c r="I17" s="28">
        <f t="shared" si="0"/>
        <v>-4.327150653617274</v>
      </c>
      <c r="J17" s="29">
        <f t="shared" si="1"/>
        <v>-4.57040980271729</v>
      </c>
      <c r="K17" s="2"/>
    </row>
    <row r="18" spans="1:11" ht="12.75">
      <c r="A18" s="4" t="s">
        <v>17</v>
      </c>
      <c r="B18" s="23" t="s">
        <v>28</v>
      </c>
      <c r="C18" s="45">
        <v>154444675</v>
      </c>
      <c r="D18" s="45">
        <v>164586488</v>
      </c>
      <c r="E18" s="45">
        <v>146565859</v>
      </c>
      <c r="F18" s="45">
        <v>156558295</v>
      </c>
      <c r="G18" s="46">
        <v>157120989</v>
      </c>
      <c r="H18" s="47">
        <v>154448123</v>
      </c>
      <c r="I18" s="24">
        <f t="shared" si="0"/>
        <v>6.817710528343435</v>
      </c>
      <c r="J18" s="25">
        <f t="shared" si="1"/>
        <v>1.761446655925214</v>
      </c>
      <c r="K18" s="2"/>
    </row>
    <row r="19" spans="1:11" ht="23.25" customHeight="1">
      <c r="A19" s="30" t="s">
        <v>17</v>
      </c>
      <c r="B19" s="31" t="s">
        <v>29</v>
      </c>
      <c r="C19" s="51">
        <v>3910359</v>
      </c>
      <c r="D19" s="51">
        <v>8066632</v>
      </c>
      <c r="E19" s="51">
        <v>13530631</v>
      </c>
      <c r="F19" s="52">
        <v>4400004</v>
      </c>
      <c r="G19" s="53">
        <v>3404215</v>
      </c>
      <c r="H19" s="54">
        <v>3408598</v>
      </c>
      <c r="I19" s="32">
        <f t="shared" si="0"/>
        <v>-67.4811618172131</v>
      </c>
      <c r="J19" s="33">
        <f t="shared" si="1"/>
        <v>-36.84332687250067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3810352</v>
      </c>
      <c r="D23" s="42">
        <v>7966618</v>
      </c>
      <c r="E23" s="42">
        <v>5122609</v>
      </c>
      <c r="F23" s="42">
        <v>4400000</v>
      </c>
      <c r="G23" s="43">
        <v>3404200</v>
      </c>
      <c r="H23" s="44">
        <v>3408576</v>
      </c>
      <c r="I23" s="37">
        <f t="shared" si="0"/>
        <v>-14.106268895400763</v>
      </c>
      <c r="J23" s="22">
        <f t="shared" si="1"/>
        <v>-12.697383910936132</v>
      </c>
      <c r="K23" s="2"/>
    </row>
    <row r="24" spans="1:11" ht="12.75">
      <c r="A24" s="8" t="s">
        <v>17</v>
      </c>
      <c r="B24" s="20" t="s">
        <v>33</v>
      </c>
      <c r="C24" s="42">
        <v>31562100</v>
      </c>
      <c r="D24" s="42">
        <v>32189100</v>
      </c>
      <c r="E24" s="42">
        <v>19400891</v>
      </c>
      <c r="F24" s="42">
        <v>22399100</v>
      </c>
      <c r="G24" s="43">
        <v>33938102</v>
      </c>
      <c r="H24" s="44">
        <v>34857700</v>
      </c>
      <c r="I24" s="37">
        <f t="shared" si="0"/>
        <v>15.453975799358899</v>
      </c>
      <c r="J24" s="22">
        <f t="shared" si="1"/>
        <v>21.569794916777774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35372452</v>
      </c>
      <c r="D26" s="45">
        <v>40155718</v>
      </c>
      <c r="E26" s="45">
        <v>24523500</v>
      </c>
      <c r="F26" s="45">
        <v>26799100</v>
      </c>
      <c r="G26" s="46">
        <v>37342302</v>
      </c>
      <c r="H26" s="47">
        <v>38266276</v>
      </c>
      <c r="I26" s="24">
        <f t="shared" si="0"/>
        <v>9.279262747976436</v>
      </c>
      <c r="J26" s="25">
        <f t="shared" si="1"/>
        <v>15.987516336104047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0</v>
      </c>
      <c r="D28" s="42">
        <v>0</v>
      </c>
      <c r="E28" s="42">
        <v>0</v>
      </c>
      <c r="F28" s="42">
        <v>0</v>
      </c>
      <c r="G28" s="43">
        <v>0</v>
      </c>
      <c r="H28" s="44">
        <v>0</v>
      </c>
      <c r="I28" s="37">
        <f t="shared" si="0"/>
        <v>0</v>
      </c>
      <c r="J28" s="22">
        <f t="shared" si="1"/>
        <v>0</v>
      </c>
      <c r="K28" s="2"/>
    </row>
    <row r="29" spans="1:11" ht="12.75">
      <c r="A29" s="8" t="s">
        <v>17</v>
      </c>
      <c r="B29" s="20" t="s">
        <v>38</v>
      </c>
      <c r="C29" s="42">
        <v>10303000</v>
      </c>
      <c r="D29" s="42">
        <v>6905000</v>
      </c>
      <c r="E29" s="42">
        <v>1967221</v>
      </c>
      <c r="F29" s="42">
        <v>0</v>
      </c>
      <c r="G29" s="43">
        <v>10000000</v>
      </c>
      <c r="H29" s="44">
        <v>10000000</v>
      </c>
      <c r="I29" s="37">
        <f t="shared" si="0"/>
        <v>-100</v>
      </c>
      <c r="J29" s="22">
        <f t="shared" si="1"/>
        <v>71.94212219890339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19659100</v>
      </c>
      <c r="D31" s="42">
        <v>18624397</v>
      </c>
      <c r="E31" s="42">
        <v>15980287</v>
      </c>
      <c r="F31" s="42">
        <v>20007100</v>
      </c>
      <c r="G31" s="43">
        <v>21445638</v>
      </c>
      <c r="H31" s="44">
        <v>22255568</v>
      </c>
      <c r="I31" s="37">
        <f t="shared" si="0"/>
        <v>25.198627534036145</v>
      </c>
      <c r="J31" s="22">
        <f t="shared" si="1"/>
        <v>11.673819252306483</v>
      </c>
      <c r="K31" s="2"/>
    </row>
    <row r="32" spans="1:11" ht="12.75">
      <c r="A32" s="8" t="s">
        <v>17</v>
      </c>
      <c r="B32" s="20" t="s">
        <v>34</v>
      </c>
      <c r="C32" s="42">
        <v>5510352</v>
      </c>
      <c r="D32" s="42">
        <v>14726321</v>
      </c>
      <c r="E32" s="42">
        <v>6526210</v>
      </c>
      <c r="F32" s="42">
        <v>6792000</v>
      </c>
      <c r="G32" s="43">
        <v>5896664</v>
      </c>
      <c r="H32" s="44">
        <v>6010708</v>
      </c>
      <c r="I32" s="37">
        <f t="shared" si="0"/>
        <v>4.072654726096769</v>
      </c>
      <c r="J32" s="22">
        <f t="shared" si="1"/>
        <v>-2.7055213255319677</v>
      </c>
      <c r="K32" s="2"/>
    </row>
    <row r="33" spans="1:11" ht="13.5" thickBot="1">
      <c r="A33" s="8" t="s">
        <v>17</v>
      </c>
      <c r="B33" s="38" t="s">
        <v>41</v>
      </c>
      <c r="C33" s="58">
        <v>35472452</v>
      </c>
      <c r="D33" s="58">
        <v>40255718</v>
      </c>
      <c r="E33" s="58">
        <v>24473718</v>
      </c>
      <c r="F33" s="58">
        <v>26799100</v>
      </c>
      <c r="G33" s="59">
        <v>37342302</v>
      </c>
      <c r="H33" s="60">
        <v>38266276</v>
      </c>
      <c r="I33" s="39">
        <f t="shared" si="0"/>
        <v>9.501547741949135</v>
      </c>
      <c r="J33" s="40">
        <f t="shared" si="1"/>
        <v>16.066106491875697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57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106538855</v>
      </c>
      <c r="D8" s="42">
        <v>106538855</v>
      </c>
      <c r="E8" s="42">
        <v>105975861</v>
      </c>
      <c r="F8" s="42">
        <v>110360400</v>
      </c>
      <c r="G8" s="43">
        <v>112567608</v>
      </c>
      <c r="H8" s="44">
        <v>114818960</v>
      </c>
      <c r="I8" s="21">
        <f>IF(($E8=0),0,((($F8/$E8)-1)*100))</f>
        <v>4.137299719603127</v>
      </c>
      <c r="J8" s="22">
        <f>IF(($E8=0),0,(((($H8/$E8)^(1/3))-1)*100))</f>
        <v>2.7075142327581903</v>
      </c>
      <c r="K8" s="2"/>
    </row>
    <row r="9" spans="1:11" ht="12.75">
      <c r="A9" s="4" t="s">
        <v>17</v>
      </c>
      <c r="B9" s="20" t="s">
        <v>20</v>
      </c>
      <c r="C9" s="42">
        <v>81642804</v>
      </c>
      <c r="D9" s="42">
        <v>81642804</v>
      </c>
      <c r="E9" s="42">
        <v>51641531</v>
      </c>
      <c r="F9" s="42">
        <v>70815358</v>
      </c>
      <c r="G9" s="43">
        <v>75643180</v>
      </c>
      <c r="H9" s="44">
        <v>79562771</v>
      </c>
      <c r="I9" s="21">
        <f>IF(($E9=0),0,((($F9/$E9)-1)*100))</f>
        <v>37.128695894008246</v>
      </c>
      <c r="J9" s="22">
        <f>IF(($E9=0),0,(((($H9/$E9)^(1/3))-1)*100))</f>
        <v>15.496882982685033</v>
      </c>
      <c r="K9" s="2"/>
    </row>
    <row r="10" spans="1:11" ht="12.75">
      <c r="A10" s="4" t="s">
        <v>17</v>
      </c>
      <c r="B10" s="20" t="s">
        <v>21</v>
      </c>
      <c r="C10" s="42">
        <v>249163076</v>
      </c>
      <c r="D10" s="42">
        <v>283549076</v>
      </c>
      <c r="E10" s="42">
        <v>205809039</v>
      </c>
      <c r="F10" s="42">
        <v>233168650</v>
      </c>
      <c r="G10" s="43">
        <v>237046100</v>
      </c>
      <c r="H10" s="44">
        <v>229165750</v>
      </c>
      <c r="I10" s="21">
        <f aca="true" t="shared" si="0" ref="I10:I33">IF(($E10=0),0,((($F10/$E10)-1)*100))</f>
        <v>13.2936877471159</v>
      </c>
      <c r="J10" s="22">
        <f aca="true" t="shared" si="1" ref="J10:J33">IF(($E10=0),0,(((($H10/$E10)^(1/3))-1)*100))</f>
        <v>3.64819783464303</v>
      </c>
      <c r="K10" s="2"/>
    </row>
    <row r="11" spans="1:11" ht="12.75">
      <c r="A11" s="8" t="s">
        <v>17</v>
      </c>
      <c r="B11" s="23" t="s">
        <v>22</v>
      </c>
      <c r="C11" s="45">
        <v>437344735</v>
      </c>
      <c r="D11" s="45">
        <v>471730735</v>
      </c>
      <c r="E11" s="45">
        <v>363426431</v>
      </c>
      <c r="F11" s="45">
        <v>414344408</v>
      </c>
      <c r="G11" s="46">
        <v>425256888</v>
      </c>
      <c r="H11" s="47">
        <v>423547481</v>
      </c>
      <c r="I11" s="24">
        <f t="shared" si="0"/>
        <v>14.010532161872401</v>
      </c>
      <c r="J11" s="25">
        <f t="shared" si="1"/>
        <v>5.235402063630645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183004536</v>
      </c>
      <c r="D13" s="42">
        <v>183004536</v>
      </c>
      <c r="E13" s="42">
        <v>123301218</v>
      </c>
      <c r="F13" s="42">
        <v>196703048</v>
      </c>
      <c r="G13" s="43">
        <v>208436435</v>
      </c>
      <c r="H13" s="44">
        <v>226249254</v>
      </c>
      <c r="I13" s="21">
        <f t="shared" si="0"/>
        <v>59.530498717376815</v>
      </c>
      <c r="J13" s="22">
        <f t="shared" si="1"/>
        <v>22.42588807699315</v>
      </c>
      <c r="K13" s="2"/>
    </row>
    <row r="14" spans="1:11" ht="12.75">
      <c r="A14" s="4" t="s">
        <v>17</v>
      </c>
      <c r="B14" s="20" t="s">
        <v>25</v>
      </c>
      <c r="C14" s="42">
        <v>20500000</v>
      </c>
      <c r="D14" s="42">
        <v>19300000</v>
      </c>
      <c r="E14" s="42">
        <v>0</v>
      </c>
      <c r="F14" s="42">
        <v>25000000</v>
      </c>
      <c r="G14" s="43">
        <v>32048070</v>
      </c>
      <c r="H14" s="44">
        <v>15000000</v>
      </c>
      <c r="I14" s="21">
        <f t="shared" si="0"/>
        <v>0</v>
      </c>
      <c r="J14" s="22">
        <f t="shared" si="1"/>
        <v>0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68250000</v>
      </c>
      <c r="D16" s="42">
        <v>68250000</v>
      </c>
      <c r="E16" s="42">
        <v>36409199</v>
      </c>
      <c r="F16" s="42">
        <v>45600000</v>
      </c>
      <c r="G16" s="43">
        <v>52000000</v>
      </c>
      <c r="H16" s="44">
        <v>55000000</v>
      </c>
      <c r="I16" s="21">
        <f t="shared" si="0"/>
        <v>25.243073872622148</v>
      </c>
      <c r="J16" s="22">
        <f t="shared" si="1"/>
        <v>14.74061895439569</v>
      </c>
      <c r="K16" s="2"/>
    </row>
    <row r="17" spans="1:11" ht="12.75">
      <c r="A17" s="4" t="s">
        <v>17</v>
      </c>
      <c r="B17" s="20" t="s">
        <v>27</v>
      </c>
      <c r="C17" s="42">
        <v>149647797</v>
      </c>
      <c r="D17" s="42">
        <v>103291703</v>
      </c>
      <c r="E17" s="42">
        <v>77464465</v>
      </c>
      <c r="F17" s="42">
        <v>147436944</v>
      </c>
      <c r="G17" s="43">
        <v>136606383</v>
      </c>
      <c r="H17" s="44">
        <v>130928227</v>
      </c>
      <c r="I17" s="28">
        <f t="shared" si="0"/>
        <v>90.32848674550324</v>
      </c>
      <c r="J17" s="29">
        <f t="shared" si="1"/>
        <v>19.11787036460806</v>
      </c>
      <c r="K17" s="2"/>
    </row>
    <row r="18" spans="1:11" ht="12.75">
      <c r="A18" s="4" t="s">
        <v>17</v>
      </c>
      <c r="B18" s="23" t="s">
        <v>28</v>
      </c>
      <c r="C18" s="45">
        <v>421402333</v>
      </c>
      <c r="D18" s="45">
        <v>373846239</v>
      </c>
      <c r="E18" s="45">
        <v>237174882</v>
      </c>
      <c r="F18" s="45">
        <v>414739992</v>
      </c>
      <c r="G18" s="46">
        <v>429090888</v>
      </c>
      <c r="H18" s="47">
        <v>427177481</v>
      </c>
      <c r="I18" s="24">
        <f t="shared" si="0"/>
        <v>74.8667432666837</v>
      </c>
      <c r="J18" s="25">
        <f t="shared" si="1"/>
        <v>21.668985197425016</v>
      </c>
      <c r="K18" s="2"/>
    </row>
    <row r="19" spans="1:11" ht="23.25" customHeight="1">
      <c r="A19" s="30" t="s">
        <v>17</v>
      </c>
      <c r="B19" s="31" t="s">
        <v>29</v>
      </c>
      <c r="C19" s="51">
        <v>15942402</v>
      </c>
      <c r="D19" s="51">
        <v>97884496</v>
      </c>
      <c r="E19" s="51">
        <v>126251549</v>
      </c>
      <c r="F19" s="52">
        <v>-395584</v>
      </c>
      <c r="G19" s="53">
        <v>-3834000</v>
      </c>
      <c r="H19" s="54">
        <v>-3630000</v>
      </c>
      <c r="I19" s="32">
        <f t="shared" si="0"/>
        <v>-100.313330017044</v>
      </c>
      <c r="J19" s="33">
        <f t="shared" si="1"/>
        <v>-130.63538222834626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0</v>
      </c>
      <c r="D23" s="42">
        <v>0</v>
      </c>
      <c r="E23" s="42">
        <v>0</v>
      </c>
      <c r="F23" s="42">
        <v>0</v>
      </c>
      <c r="G23" s="43">
        <v>0</v>
      </c>
      <c r="H23" s="44">
        <v>0</v>
      </c>
      <c r="I23" s="37">
        <f t="shared" si="0"/>
        <v>0</v>
      </c>
      <c r="J23" s="22">
        <f t="shared" si="1"/>
        <v>0</v>
      </c>
      <c r="K23" s="2"/>
    </row>
    <row r="24" spans="1:11" ht="12.75">
      <c r="A24" s="8" t="s">
        <v>17</v>
      </c>
      <c r="B24" s="20" t="s">
        <v>33</v>
      </c>
      <c r="C24" s="42">
        <v>85590700</v>
      </c>
      <c r="D24" s="42">
        <v>85590700</v>
      </c>
      <c r="E24" s="42">
        <v>28780923</v>
      </c>
      <c r="F24" s="42">
        <v>39266350</v>
      </c>
      <c r="G24" s="43">
        <v>42276901</v>
      </c>
      <c r="H24" s="44">
        <v>44075249</v>
      </c>
      <c r="I24" s="37">
        <f t="shared" si="0"/>
        <v>36.43186495443527</v>
      </c>
      <c r="J24" s="22">
        <f t="shared" si="1"/>
        <v>15.26479590855978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85590700</v>
      </c>
      <c r="D26" s="45">
        <v>85590700</v>
      </c>
      <c r="E26" s="45">
        <v>28780923</v>
      </c>
      <c r="F26" s="45">
        <v>39266350</v>
      </c>
      <c r="G26" s="46">
        <v>42276901</v>
      </c>
      <c r="H26" s="47">
        <v>44075249</v>
      </c>
      <c r="I26" s="24">
        <f t="shared" si="0"/>
        <v>36.43186495443527</v>
      </c>
      <c r="J26" s="25">
        <f t="shared" si="1"/>
        <v>15.26479590855978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0</v>
      </c>
      <c r="D28" s="42">
        <v>0</v>
      </c>
      <c r="E28" s="42">
        <v>0</v>
      </c>
      <c r="F28" s="42">
        <v>0</v>
      </c>
      <c r="G28" s="43">
        <v>0</v>
      </c>
      <c r="H28" s="44">
        <v>0</v>
      </c>
      <c r="I28" s="37">
        <f t="shared" si="0"/>
        <v>0</v>
      </c>
      <c r="J28" s="22">
        <f t="shared" si="1"/>
        <v>0</v>
      </c>
      <c r="K28" s="2"/>
    </row>
    <row r="29" spans="1:11" ht="12.75">
      <c r="A29" s="8" t="s">
        <v>17</v>
      </c>
      <c r="B29" s="20" t="s">
        <v>38</v>
      </c>
      <c r="C29" s="42">
        <v>29554000</v>
      </c>
      <c r="D29" s="42">
        <v>29554000</v>
      </c>
      <c r="E29" s="42">
        <v>3724857</v>
      </c>
      <c r="F29" s="42">
        <v>2000000</v>
      </c>
      <c r="G29" s="43">
        <v>2153340</v>
      </c>
      <c r="H29" s="44">
        <v>2244937</v>
      </c>
      <c r="I29" s="37">
        <f t="shared" si="0"/>
        <v>-46.30666358466916</v>
      </c>
      <c r="J29" s="22">
        <f t="shared" si="1"/>
        <v>-15.530838238029732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43302650</v>
      </c>
      <c r="D31" s="42">
        <v>43302650</v>
      </c>
      <c r="E31" s="42">
        <v>21483246</v>
      </c>
      <c r="F31" s="42">
        <v>17266350</v>
      </c>
      <c r="G31" s="43">
        <v>18590161</v>
      </c>
      <c r="H31" s="44">
        <v>19380937</v>
      </c>
      <c r="I31" s="37">
        <f t="shared" si="0"/>
        <v>-19.628765597154175</v>
      </c>
      <c r="J31" s="22">
        <f t="shared" si="1"/>
        <v>-3.374529248083913</v>
      </c>
      <c r="K31" s="2"/>
    </row>
    <row r="32" spans="1:11" ht="12.75">
      <c r="A32" s="8" t="s">
        <v>17</v>
      </c>
      <c r="B32" s="20" t="s">
        <v>34</v>
      </c>
      <c r="C32" s="42">
        <v>12734050</v>
      </c>
      <c r="D32" s="42">
        <v>12734050</v>
      </c>
      <c r="E32" s="42">
        <v>3572820</v>
      </c>
      <c r="F32" s="42">
        <v>20000000</v>
      </c>
      <c r="G32" s="43">
        <v>21533400</v>
      </c>
      <c r="H32" s="44">
        <v>22449375</v>
      </c>
      <c r="I32" s="37">
        <f t="shared" si="0"/>
        <v>459.781908968266</v>
      </c>
      <c r="J32" s="22">
        <f t="shared" si="1"/>
        <v>84.52889137893276</v>
      </c>
      <c r="K32" s="2"/>
    </row>
    <row r="33" spans="1:11" ht="13.5" thickBot="1">
      <c r="A33" s="8" t="s">
        <v>17</v>
      </c>
      <c r="B33" s="38" t="s">
        <v>41</v>
      </c>
      <c r="C33" s="58">
        <v>85590700</v>
      </c>
      <c r="D33" s="58">
        <v>85590700</v>
      </c>
      <c r="E33" s="58">
        <v>28780923</v>
      </c>
      <c r="F33" s="58">
        <v>39266350</v>
      </c>
      <c r="G33" s="59">
        <v>42276901</v>
      </c>
      <c r="H33" s="60">
        <v>44075249</v>
      </c>
      <c r="I33" s="39">
        <f t="shared" si="0"/>
        <v>36.43186495443527</v>
      </c>
      <c r="J33" s="40">
        <f t="shared" si="1"/>
        <v>15.26479590855978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58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0</v>
      </c>
      <c r="D8" s="42">
        <v>0</v>
      </c>
      <c r="E8" s="42">
        <v>0</v>
      </c>
      <c r="F8" s="42">
        <v>0</v>
      </c>
      <c r="G8" s="43">
        <v>0</v>
      </c>
      <c r="H8" s="44">
        <v>0</v>
      </c>
      <c r="I8" s="21">
        <f>IF(($E8=0),0,((($F8/$E8)-1)*100))</f>
        <v>0</v>
      </c>
      <c r="J8" s="22">
        <f>IF(($E8=0),0,(((($H8/$E8)^(1/3))-1)*100))</f>
        <v>0</v>
      </c>
      <c r="K8" s="2"/>
    </row>
    <row r="9" spans="1:11" ht="12.75">
      <c r="A9" s="4" t="s">
        <v>17</v>
      </c>
      <c r="B9" s="20" t="s">
        <v>20</v>
      </c>
      <c r="C9" s="42">
        <v>531462264</v>
      </c>
      <c r="D9" s="42">
        <v>531462264</v>
      </c>
      <c r="E9" s="42">
        <v>429031845</v>
      </c>
      <c r="F9" s="42">
        <v>624586260</v>
      </c>
      <c r="G9" s="43">
        <v>633326832</v>
      </c>
      <c r="H9" s="44">
        <v>670568088</v>
      </c>
      <c r="I9" s="21">
        <f>IF(($E9=0),0,((($F9/$E9)-1)*100))</f>
        <v>45.580396252404064</v>
      </c>
      <c r="J9" s="22">
        <f>IF(($E9=0),0,(((($H9/$E9)^(1/3))-1)*100))</f>
        <v>16.051596028256675</v>
      </c>
      <c r="K9" s="2"/>
    </row>
    <row r="10" spans="1:11" ht="12.75">
      <c r="A10" s="4" t="s">
        <v>17</v>
      </c>
      <c r="B10" s="20" t="s">
        <v>21</v>
      </c>
      <c r="C10" s="42">
        <v>1142944140</v>
      </c>
      <c r="D10" s="42">
        <v>1410609888</v>
      </c>
      <c r="E10" s="42">
        <v>1120010613</v>
      </c>
      <c r="F10" s="42">
        <v>1131841824</v>
      </c>
      <c r="G10" s="43">
        <v>1176226752</v>
      </c>
      <c r="H10" s="44">
        <v>1203299484</v>
      </c>
      <c r="I10" s="21">
        <f aca="true" t="shared" si="0" ref="I10:I33">IF(($E10=0),0,((($F10/$E10)-1)*100))</f>
        <v>1.0563481151584453</v>
      </c>
      <c r="J10" s="22">
        <f aca="true" t="shared" si="1" ref="J10:J33">IF(($E10=0),0,(((($H10/$E10)^(1/3))-1)*100))</f>
        <v>2.419786022558368</v>
      </c>
      <c r="K10" s="2"/>
    </row>
    <row r="11" spans="1:11" ht="12.75">
      <c r="A11" s="8" t="s">
        <v>17</v>
      </c>
      <c r="B11" s="23" t="s">
        <v>22</v>
      </c>
      <c r="C11" s="45">
        <v>1674406404</v>
      </c>
      <c r="D11" s="45">
        <v>1942072152</v>
      </c>
      <c r="E11" s="45">
        <v>1549042458</v>
      </c>
      <c r="F11" s="45">
        <v>1756428084</v>
      </c>
      <c r="G11" s="46">
        <v>1809553584</v>
      </c>
      <c r="H11" s="47">
        <v>1873867572</v>
      </c>
      <c r="I11" s="24">
        <f t="shared" si="0"/>
        <v>13.387988491145663</v>
      </c>
      <c r="J11" s="25">
        <f t="shared" si="1"/>
        <v>6.551244038660231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791519904</v>
      </c>
      <c r="D13" s="42">
        <v>761457012</v>
      </c>
      <c r="E13" s="42">
        <v>681544528</v>
      </c>
      <c r="F13" s="42">
        <v>752292744</v>
      </c>
      <c r="G13" s="43">
        <v>811588680</v>
      </c>
      <c r="H13" s="44">
        <v>813467928</v>
      </c>
      <c r="I13" s="21">
        <f t="shared" si="0"/>
        <v>10.38057134837711</v>
      </c>
      <c r="J13" s="22">
        <f t="shared" si="1"/>
        <v>6.075576294535345</v>
      </c>
      <c r="K13" s="2"/>
    </row>
    <row r="14" spans="1:11" ht="12.75">
      <c r="A14" s="4" t="s">
        <v>17</v>
      </c>
      <c r="B14" s="20" t="s">
        <v>25</v>
      </c>
      <c r="C14" s="42">
        <v>221309100</v>
      </c>
      <c r="D14" s="42">
        <v>221309160</v>
      </c>
      <c r="E14" s="42">
        <v>221309141</v>
      </c>
      <c r="F14" s="42">
        <v>435959544</v>
      </c>
      <c r="G14" s="43">
        <v>258046440</v>
      </c>
      <c r="H14" s="44">
        <v>273529272</v>
      </c>
      <c r="I14" s="21">
        <f t="shared" si="0"/>
        <v>96.99120516671293</v>
      </c>
      <c r="J14" s="22">
        <f t="shared" si="1"/>
        <v>7.316908252846854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0</v>
      </c>
      <c r="D16" s="42">
        <v>0</v>
      </c>
      <c r="E16" s="42">
        <v>0</v>
      </c>
      <c r="F16" s="42">
        <v>0</v>
      </c>
      <c r="G16" s="43">
        <v>0</v>
      </c>
      <c r="H16" s="44">
        <v>0</v>
      </c>
      <c r="I16" s="21">
        <f t="shared" si="0"/>
        <v>0</v>
      </c>
      <c r="J16" s="22">
        <f t="shared" si="1"/>
        <v>0</v>
      </c>
      <c r="K16" s="2"/>
    </row>
    <row r="17" spans="1:11" ht="12.75">
      <c r="A17" s="4" t="s">
        <v>17</v>
      </c>
      <c r="B17" s="20" t="s">
        <v>27</v>
      </c>
      <c r="C17" s="42">
        <v>589413516</v>
      </c>
      <c r="D17" s="42">
        <v>662519412</v>
      </c>
      <c r="E17" s="42">
        <v>148716786</v>
      </c>
      <c r="F17" s="42">
        <v>702087224</v>
      </c>
      <c r="G17" s="43">
        <v>803049120</v>
      </c>
      <c r="H17" s="44">
        <v>859314792</v>
      </c>
      <c r="I17" s="28">
        <f t="shared" si="0"/>
        <v>372.0968243625168</v>
      </c>
      <c r="J17" s="29">
        <f t="shared" si="1"/>
        <v>79.44475363267122</v>
      </c>
      <c r="K17" s="2"/>
    </row>
    <row r="18" spans="1:11" ht="12.75">
      <c r="A18" s="4" t="s">
        <v>17</v>
      </c>
      <c r="B18" s="23" t="s">
        <v>28</v>
      </c>
      <c r="C18" s="45">
        <v>1602242520</v>
      </c>
      <c r="D18" s="45">
        <v>1645285584</v>
      </c>
      <c r="E18" s="45">
        <v>1051570455</v>
      </c>
      <c r="F18" s="45">
        <v>1890339512</v>
      </c>
      <c r="G18" s="46">
        <v>1872684240</v>
      </c>
      <c r="H18" s="47">
        <v>1946311992</v>
      </c>
      <c r="I18" s="24">
        <f t="shared" si="0"/>
        <v>79.76346739410818</v>
      </c>
      <c r="J18" s="25">
        <f t="shared" si="1"/>
        <v>22.779170315014174</v>
      </c>
      <c r="K18" s="2"/>
    </row>
    <row r="19" spans="1:11" ht="23.25" customHeight="1">
      <c r="A19" s="30" t="s">
        <v>17</v>
      </c>
      <c r="B19" s="31" t="s">
        <v>29</v>
      </c>
      <c r="C19" s="51">
        <v>72163884</v>
      </c>
      <c r="D19" s="51">
        <v>296786568</v>
      </c>
      <c r="E19" s="51">
        <v>497472003</v>
      </c>
      <c r="F19" s="52">
        <v>-133911428</v>
      </c>
      <c r="G19" s="53">
        <v>-63130656</v>
      </c>
      <c r="H19" s="54">
        <v>-72444420</v>
      </c>
      <c r="I19" s="32">
        <f t="shared" si="0"/>
        <v>-126.91838479199804</v>
      </c>
      <c r="J19" s="33">
        <f t="shared" si="1"/>
        <v>-152.61126753510874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0</v>
      </c>
      <c r="D23" s="42">
        <v>0</v>
      </c>
      <c r="E23" s="42">
        <v>0</v>
      </c>
      <c r="F23" s="42">
        <v>0</v>
      </c>
      <c r="G23" s="43">
        <v>0</v>
      </c>
      <c r="H23" s="44">
        <v>0</v>
      </c>
      <c r="I23" s="37">
        <f t="shared" si="0"/>
        <v>0</v>
      </c>
      <c r="J23" s="22">
        <f t="shared" si="1"/>
        <v>0</v>
      </c>
      <c r="K23" s="2"/>
    </row>
    <row r="24" spans="1:11" ht="12.75">
      <c r="A24" s="8" t="s">
        <v>17</v>
      </c>
      <c r="B24" s="20" t="s">
        <v>33</v>
      </c>
      <c r="C24" s="42">
        <v>491471280</v>
      </c>
      <c r="D24" s="42">
        <v>293282196</v>
      </c>
      <c r="E24" s="42">
        <v>230486135</v>
      </c>
      <c r="F24" s="42">
        <v>562457256</v>
      </c>
      <c r="G24" s="43">
        <v>724618992</v>
      </c>
      <c r="H24" s="44">
        <v>710967240</v>
      </c>
      <c r="I24" s="37">
        <f t="shared" si="0"/>
        <v>144.0308420287407</v>
      </c>
      <c r="J24" s="22">
        <f t="shared" si="1"/>
        <v>45.56878644829361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491471280</v>
      </c>
      <c r="D26" s="45">
        <v>293282196</v>
      </c>
      <c r="E26" s="45">
        <v>230486135</v>
      </c>
      <c r="F26" s="45">
        <v>562457256</v>
      </c>
      <c r="G26" s="46">
        <v>724618992</v>
      </c>
      <c r="H26" s="47">
        <v>710967240</v>
      </c>
      <c r="I26" s="24">
        <f t="shared" si="0"/>
        <v>144.0308420287407</v>
      </c>
      <c r="J26" s="25">
        <f t="shared" si="1"/>
        <v>45.56878644829361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430785684</v>
      </c>
      <c r="D28" s="42">
        <v>255150984</v>
      </c>
      <c r="E28" s="42">
        <v>205707848</v>
      </c>
      <c r="F28" s="42">
        <v>504719568</v>
      </c>
      <c r="G28" s="43">
        <v>644581080</v>
      </c>
      <c r="H28" s="44">
        <v>645016608</v>
      </c>
      <c r="I28" s="37">
        <f t="shared" si="0"/>
        <v>145.35746832566156</v>
      </c>
      <c r="J28" s="22">
        <f t="shared" si="1"/>
        <v>46.36593522481181</v>
      </c>
      <c r="K28" s="2"/>
    </row>
    <row r="29" spans="1:11" ht="12.75">
      <c r="A29" s="8" t="s">
        <v>17</v>
      </c>
      <c r="B29" s="20" t="s">
        <v>38</v>
      </c>
      <c r="C29" s="42">
        <v>0</v>
      </c>
      <c r="D29" s="42">
        <v>0</v>
      </c>
      <c r="E29" s="42">
        <v>0</v>
      </c>
      <c r="F29" s="42">
        <v>0</v>
      </c>
      <c r="G29" s="43">
        <v>0</v>
      </c>
      <c r="H29" s="44">
        <v>0</v>
      </c>
      <c r="I29" s="37">
        <f t="shared" si="0"/>
        <v>0</v>
      </c>
      <c r="J29" s="22">
        <f t="shared" si="1"/>
        <v>0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0</v>
      </c>
      <c r="D31" s="42">
        <v>0</v>
      </c>
      <c r="E31" s="42">
        <v>0</v>
      </c>
      <c r="F31" s="42">
        <v>0</v>
      </c>
      <c r="G31" s="43">
        <v>0</v>
      </c>
      <c r="H31" s="44">
        <v>0</v>
      </c>
      <c r="I31" s="37">
        <f t="shared" si="0"/>
        <v>0</v>
      </c>
      <c r="J31" s="22">
        <f t="shared" si="1"/>
        <v>0</v>
      </c>
      <c r="K31" s="2"/>
    </row>
    <row r="32" spans="1:11" ht="12.75">
      <c r="A32" s="8" t="s">
        <v>17</v>
      </c>
      <c r="B32" s="20" t="s">
        <v>34</v>
      </c>
      <c r="C32" s="42">
        <v>75735600</v>
      </c>
      <c r="D32" s="42">
        <v>53490516</v>
      </c>
      <c r="E32" s="42">
        <v>51978776</v>
      </c>
      <c r="F32" s="42">
        <v>68258616</v>
      </c>
      <c r="G32" s="43">
        <v>100057896</v>
      </c>
      <c r="H32" s="44">
        <v>75950640</v>
      </c>
      <c r="I32" s="37">
        <f t="shared" si="0"/>
        <v>31.32016806244149</v>
      </c>
      <c r="J32" s="22">
        <f t="shared" si="1"/>
        <v>13.475419371149023</v>
      </c>
      <c r="K32" s="2"/>
    </row>
    <row r="33" spans="1:11" ht="13.5" thickBot="1">
      <c r="A33" s="8" t="s">
        <v>17</v>
      </c>
      <c r="B33" s="38" t="s">
        <v>41</v>
      </c>
      <c r="C33" s="58">
        <v>506521284</v>
      </c>
      <c r="D33" s="58">
        <v>308641500</v>
      </c>
      <c r="E33" s="58">
        <v>257686624</v>
      </c>
      <c r="F33" s="58">
        <v>572978184</v>
      </c>
      <c r="G33" s="59">
        <v>744638976</v>
      </c>
      <c r="H33" s="60">
        <v>720967248</v>
      </c>
      <c r="I33" s="39">
        <f t="shared" si="0"/>
        <v>122.35464732542734</v>
      </c>
      <c r="J33" s="40">
        <f t="shared" si="1"/>
        <v>40.909807014679345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59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48497953</v>
      </c>
      <c r="D8" s="42">
        <v>48422866</v>
      </c>
      <c r="E8" s="42">
        <v>45365005</v>
      </c>
      <c r="F8" s="42">
        <v>48511357</v>
      </c>
      <c r="G8" s="43">
        <v>50548834</v>
      </c>
      <c r="H8" s="44">
        <v>52772983</v>
      </c>
      <c r="I8" s="21">
        <f>IF(($E8=0),0,((($F8/$E8)-1)*100))</f>
        <v>6.9356368416580105</v>
      </c>
      <c r="J8" s="22">
        <f>IF(($E8=0),0,(((($H8/$E8)^(1/3))-1)*100))</f>
        <v>5.171215550671726</v>
      </c>
      <c r="K8" s="2"/>
    </row>
    <row r="9" spans="1:11" ht="12.75">
      <c r="A9" s="4" t="s">
        <v>17</v>
      </c>
      <c r="B9" s="20" t="s">
        <v>20</v>
      </c>
      <c r="C9" s="42">
        <v>181419386</v>
      </c>
      <c r="D9" s="42">
        <v>181419381</v>
      </c>
      <c r="E9" s="42">
        <v>126584427</v>
      </c>
      <c r="F9" s="42">
        <v>201772060</v>
      </c>
      <c r="G9" s="43">
        <v>210116864</v>
      </c>
      <c r="H9" s="44">
        <v>219362003</v>
      </c>
      <c r="I9" s="21">
        <f>IF(($E9=0),0,((($F9/$E9)-1)*100))</f>
        <v>59.39722190313348</v>
      </c>
      <c r="J9" s="22">
        <f>IF(($E9=0),0,(((($H9/$E9)^(1/3))-1)*100))</f>
        <v>20.114021489487598</v>
      </c>
      <c r="K9" s="2"/>
    </row>
    <row r="10" spans="1:11" ht="12.75">
      <c r="A10" s="4" t="s">
        <v>17</v>
      </c>
      <c r="B10" s="20" t="s">
        <v>21</v>
      </c>
      <c r="C10" s="42">
        <v>104585455</v>
      </c>
      <c r="D10" s="42">
        <v>86382412</v>
      </c>
      <c r="E10" s="42">
        <v>57288471</v>
      </c>
      <c r="F10" s="42">
        <v>81775334</v>
      </c>
      <c r="G10" s="43">
        <v>83622305</v>
      </c>
      <c r="H10" s="44">
        <v>84114799</v>
      </c>
      <c r="I10" s="21">
        <f aca="true" t="shared" si="0" ref="I10:I33">IF(($E10=0),0,((($F10/$E10)-1)*100))</f>
        <v>42.74309049023144</v>
      </c>
      <c r="J10" s="22">
        <f aca="true" t="shared" si="1" ref="J10:J33">IF(($E10=0),0,(((($H10/$E10)^(1/3))-1)*100))</f>
        <v>13.65844937189944</v>
      </c>
      <c r="K10" s="2"/>
    </row>
    <row r="11" spans="1:11" ht="12.75">
      <c r="A11" s="8" t="s">
        <v>17</v>
      </c>
      <c r="B11" s="23" t="s">
        <v>22</v>
      </c>
      <c r="C11" s="45">
        <v>334502794</v>
      </c>
      <c r="D11" s="45">
        <v>316224659</v>
      </c>
      <c r="E11" s="45">
        <v>229237903</v>
      </c>
      <c r="F11" s="45">
        <v>332058751</v>
      </c>
      <c r="G11" s="46">
        <v>344288003</v>
      </c>
      <c r="H11" s="47">
        <v>356249785</v>
      </c>
      <c r="I11" s="24">
        <f t="shared" si="0"/>
        <v>44.853336492089625</v>
      </c>
      <c r="J11" s="25">
        <f t="shared" si="1"/>
        <v>15.830445837552576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95850267</v>
      </c>
      <c r="D13" s="42">
        <v>93000000</v>
      </c>
      <c r="E13" s="42">
        <v>71225813</v>
      </c>
      <c r="F13" s="42">
        <v>98580006</v>
      </c>
      <c r="G13" s="43">
        <v>104494787</v>
      </c>
      <c r="H13" s="44">
        <v>110764480</v>
      </c>
      <c r="I13" s="21">
        <f t="shared" si="0"/>
        <v>38.40488700353622</v>
      </c>
      <c r="J13" s="22">
        <f t="shared" si="1"/>
        <v>15.856667582520068</v>
      </c>
      <c r="K13" s="2"/>
    </row>
    <row r="14" spans="1:11" ht="12.75">
      <c r="A14" s="4" t="s">
        <v>17</v>
      </c>
      <c r="B14" s="20" t="s">
        <v>25</v>
      </c>
      <c r="C14" s="42">
        <v>2684316</v>
      </c>
      <c r="D14" s="42">
        <v>2684316</v>
      </c>
      <c r="E14" s="42">
        <v>0</v>
      </c>
      <c r="F14" s="42">
        <v>46000000</v>
      </c>
      <c r="G14" s="43">
        <v>47932000</v>
      </c>
      <c r="H14" s="44">
        <v>50041008</v>
      </c>
      <c r="I14" s="21">
        <f t="shared" si="0"/>
        <v>0</v>
      </c>
      <c r="J14" s="22">
        <f t="shared" si="1"/>
        <v>0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55176000</v>
      </c>
      <c r="D16" s="42">
        <v>35000000</v>
      </c>
      <c r="E16" s="42">
        <v>4112068</v>
      </c>
      <c r="F16" s="42">
        <v>66365000</v>
      </c>
      <c r="G16" s="43">
        <v>69152330</v>
      </c>
      <c r="H16" s="44">
        <v>72195033</v>
      </c>
      <c r="I16" s="21">
        <f t="shared" si="0"/>
        <v>1513.908135760401</v>
      </c>
      <c r="J16" s="22">
        <f t="shared" si="1"/>
        <v>159.90562399876666</v>
      </c>
      <c r="K16" s="2"/>
    </row>
    <row r="17" spans="1:11" ht="12.75">
      <c r="A17" s="4" t="s">
        <v>17</v>
      </c>
      <c r="B17" s="20" t="s">
        <v>27</v>
      </c>
      <c r="C17" s="42">
        <v>131774498</v>
      </c>
      <c r="D17" s="42">
        <v>106611821</v>
      </c>
      <c r="E17" s="42">
        <v>82260669</v>
      </c>
      <c r="F17" s="42">
        <v>117758251</v>
      </c>
      <c r="G17" s="43">
        <v>122769809</v>
      </c>
      <c r="H17" s="44">
        <v>128223488</v>
      </c>
      <c r="I17" s="28">
        <f t="shared" si="0"/>
        <v>43.15255690419926</v>
      </c>
      <c r="J17" s="29">
        <f t="shared" si="1"/>
        <v>15.946715290247916</v>
      </c>
      <c r="K17" s="2"/>
    </row>
    <row r="18" spans="1:11" ht="12.75">
      <c r="A18" s="4" t="s">
        <v>17</v>
      </c>
      <c r="B18" s="23" t="s">
        <v>28</v>
      </c>
      <c r="C18" s="45">
        <v>285485081</v>
      </c>
      <c r="D18" s="45">
        <v>237296137</v>
      </c>
      <c r="E18" s="45">
        <v>157598550</v>
      </c>
      <c r="F18" s="45">
        <v>328703257</v>
      </c>
      <c r="G18" s="46">
        <v>344348926</v>
      </c>
      <c r="H18" s="47">
        <v>361224009</v>
      </c>
      <c r="I18" s="24">
        <f t="shared" si="0"/>
        <v>108.56997542172819</v>
      </c>
      <c r="J18" s="25">
        <f t="shared" si="1"/>
        <v>31.848379666894377</v>
      </c>
      <c r="K18" s="2"/>
    </row>
    <row r="19" spans="1:11" ht="23.25" customHeight="1">
      <c r="A19" s="30" t="s">
        <v>17</v>
      </c>
      <c r="B19" s="31" t="s">
        <v>29</v>
      </c>
      <c r="C19" s="51">
        <v>49017713</v>
      </c>
      <c r="D19" s="51">
        <v>78928522</v>
      </c>
      <c r="E19" s="51">
        <v>71639353</v>
      </c>
      <c r="F19" s="52">
        <v>3355494</v>
      </c>
      <c r="G19" s="53">
        <v>-60923</v>
      </c>
      <c r="H19" s="54">
        <v>-4974224</v>
      </c>
      <c r="I19" s="32">
        <f t="shared" si="0"/>
        <v>-95.31613022803262</v>
      </c>
      <c r="J19" s="33">
        <f t="shared" si="1"/>
        <v>-141.10152108596802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0</v>
      </c>
      <c r="D23" s="42">
        <v>0</v>
      </c>
      <c r="E23" s="42">
        <v>45729777</v>
      </c>
      <c r="F23" s="42">
        <v>0</v>
      </c>
      <c r="G23" s="43">
        <v>0</v>
      </c>
      <c r="H23" s="44">
        <v>0</v>
      </c>
      <c r="I23" s="37">
        <f t="shared" si="0"/>
        <v>-100</v>
      </c>
      <c r="J23" s="22">
        <f t="shared" si="1"/>
        <v>-100</v>
      </c>
      <c r="K23" s="2"/>
    </row>
    <row r="24" spans="1:11" ht="12.75">
      <c r="A24" s="8" t="s">
        <v>17</v>
      </c>
      <c r="B24" s="20" t="s">
        <v>33</v>
      </c>
      <c r="C24" s="42">
        <v>19723000</v>
      </c>
      <c r="D24" s="42">
        <v>19723000</v>
      </c>
      <c r="E24" s="42">
        <v>64752888</v>
      </c>
      <c r="F24" s="42">
        <v>15945750</v>
      </c>
      <c r="G24" s="43">
        <v>29922350</v>
      </c>
      <c r="H24" s="44">
        <v>29505649</v>
      </c>
      <c r="I24" s="37">
        <f t="shared" si="0"/>
        <v>-75.3744574296053</v>
      </c>
      <c r="J24" s="22">
        <f t="shared" si="1"/>
        <v>-23.048809529479563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19723000</v>
      </c>
      <c r="D26" s="45">
        <v>19723000</v>
      </c>
      <c r="E26" s="45">
        <v>110482665</v>
      </c>
      <c r="F26" s="45">
        <v>15945750</v>
      </c>
      <c r="G26" s="46">
        <v>29922350</v>
      </c>
      <c r="H26" s="47">
        <v>29505649</v>
      </c>
      <c r="I26" s="24">
        <f t="shared" si="0"/>
        <v>-85.5671928261325</v>
      </c>
      <c r="J26" s="25">
        <f t="shared" si="1"/>
        <v>-35.602301950827396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0</v>
      </c>
      <c r="D28" s="42">
        <v>0</v>
      </c>
      <c r="E28" s="42">
        <v>0</v>
      </c>
      <c r="F28" s="42">
        <v>0</v>
      </c>
      <c r="G28" s="43">
        <v>0</v>
      </c>
      <c r="H28" s="44">
        <v>0</v>
      </c>
      <c r="I28" s="37">
        <f t="shared" si="0"/>
        <v>0</v>
      </c>
      <c r="J28" s="22">
        <f t="shared" si="1"/>
        <v>0</v>
      </c>
      <c r="K28" s="2"/>
    </row>
    <row r="29" spans="1:11" ht="12.75">
      <c r="A29" s="8" t="s">
        <v>17</v>
      </c>
      <c r="B29" s="20" t="s">
        <v>38</v>
      </c>
      <c r="C29" s="42">
        <v>4500000</v>
      </c>
      <c r="D29" s="42">
        <v>4500000</v>
      </c>
      <c r="E29" s="42">
        <v>23835108</v>
      </c>
      <c r="F29" s="42">
        <v>0</v>
      </c>
      <c r="G29" s="43">
        <v>13000000</v>
      </c>
      <c r="H29" s="44">
        <v>12000000</v>
      </c>
      <c r="I29" s="37">
        <f t="shared" si="0"/>
        <v>-100</v>
      </c>
      <c r="J29" s="22">
        <f t="shared" si="1"/>
        <v>-20.44733970798709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13222000</v>
      </c>
      <c r="D31" s="42">
        <v>13222000</v>
      </c>
      <c r="E31" s="42">
        <v>72482717</v>
      </c>
      <c r="F31" s="42">
        <v>13866711</v>
      </c>
      <c r="G31" s="43">
        <v>14755991</v>
      </c>
      <c r="H31" s="44">
        <v>15243971</v>
      </c>
      <c r="I31" s="37">
        <f t="shared" si="0"/>
        <v>-80.86894148849304</v>
      </c>
      <c r="J31" s="22">
        <f t="shared" si="1"/>
        <v>-40.531376908917395</v>
      </c>
      <c r="K31" s="2"/>
    </row>
    <row r="32" spans="1:11" ht="12.75">
      <c r="A32" s="8" t="s">
        <v>17</v>
      </c>
      <c r="B32" s="20" t="s">
        <v>34</v>
      </c>
      <c r="C32" s="42">
        <v>2001000</v>
      </c>
      <c r="D32" s="42">
        <v>2001000</v>
      </c>
      <c r="E32" s="42">
        <v>14345142</v>
      </c>
      <c r="F32" s="42">
        <v>2079039</v>
      </c>
      <c r="G32" s="43">
        <v>2166359</v>
      </c>
      <c r="H32" s="44">
        <v>2261678</v>
      </c>
      <c r="I32" s="37">
        <f t="shared" si="0"/>
        <v>-85.50701693995082</v>
      </c>
      <c r="J32" s="22">
        <f t="shared" si="1"/>
        <v>-45.97742173985348</v>
      </c>
      <c r="K32" s="2"/>
    </row>
    <row r="33" spans="1:11" ht="13.5" thickBot="1">
      <c r="A33" s="8" t="s">
        <v>17</v>
      </c>
      <c r="B33" s="38" t="s">
        <v>41</v>
      </c>
      <c r="C33" s="58">
        <v>19723000</v>
      </c>
      <c r="D33" s="58">
        <v>19723000</v>
      </c>
      <c r="E33" s="58">
        <v>110662967</v>
      </c>
      <c r="F33" s="58">
        <v>15945750</v>
      </c>
      <c r="G33" s="59">
        <v>29922350</v>
      </c>
      <c r="H33" s="60">
        <v>29505649</v>
      </c>
      <c r="I33" s="39">
        <f t="shared" si="0"/>
        <v>-85.59070804598976</v>
      </c>
      <c r="J33" s="40">
        <f t="shared" si="1"/>
        <v>-35.637295124828626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2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1687667431</v>
      </c>
      <c r="D8" s="42">
        <v>1687667431</v>
      </c>
      <c r="E8" s="42">
        <v>1592673897</v>
      </c>
      <c r="F8" s="42">
        <v>1834764190</v>
      </c>
      <c r="G8" s="43">
        <v>1963197683</v>
      </c>
      <c r="H8" s="44">
        <v>2120253498</v>
      </c>
      <c r="I8" s="21">
        <f>IF(($E8=0),0,((($F8/$E8)-1)*100))</f>
        <v>15.20024240090876</v>
      </c>
      <c r="J8" s="22">
        <f>IF(($E8=0),0,(((($H8/$E8)^(1/3))-1)*100))</f>
        <v>10.006996833382619</v>
      </c>
      <c r="K8" s="2"/>
    </row>
    <row r="9" spans="1:11" ht="12.75">
      <c r="A9" s="4" t="s">
        <v>17</v>
      </c>
      <c r="B9" s="20" t="s">
        <v>20</v>
      </c>
      <c r="C9" s="42">
        <v>3546712416</v>
      </c>
      <c r="D9" s="42">
        <v>3546712416</v>
      </c>
      <c r="E9" s="42">
        <v>3729821128</v>
      </c>
      <c r="F9" s="42">
        <v>3978391144</v>
      </c>
      <c r="G9" s="43">
        <v>4330799316</v>
      </c>
      <c r="H9" s="44">
        <v>4717076226</v>
      </c>
      <c r="I9" s="21">
        <f>IF(($E9=0),0,((($F9/$E9)-1)*100))</f>
        <v>6.664395086776942</v>
      </c>
      <c r="J9" s="22">
        <f>IF(($E9=0),0,(((($H9/$E9)^(1/3))-1)*100))</f>
        <v>8.142140925565823</v>
      </c>
      <c r="K9" s="2"/>
    </row>
    <row r="10" spans="1:11" ht="12.75">
      <c r="A10" s="4" t="s">
        <v>17</v>
      </c>
      <c r="B10" s="20" t="s">
        <v>21</v>
      </c>
      <c r="C10" s="42">
        <v>2273171793</v>
      </c>
      <c r="D10" s="42">
        <v>2538061360</v>
      </c>
      <c r="E10" s="42">
        <v>2268369996</v>
      </c>
      <c r="F10" s="42">
        <v>2420956293</v>
      </c>
      <c r="G10" s="43">
        <v>2510514645</v>
      </c>
      <c r="H10" s="44">
        <v>2552490682</v>
      </c>
      <c r="I10" s="21">
        <f aca="true" t="shared" si="0" ref="I10:I33">IF(($E10=0),0,((($F10/$E10)-1)*100))</f>
        <v>6.726693496610681</v>
      </c>
      <c r="J10" s="22">
        <f aca="true" t="shared" si="1" ref="J10:J33">IF(($E10=0),0,(((($H10/$E10)^(1/3))-1)*100))</f>
        <v>4.011994350347603</v>
      </c>
      <c r="K10" s="2"/>
    </row>
    <row r="11" spans="1:11" ht="12.75">
      <c r="A11" s="8" t="s">
        <v>17</v>
      </c>
      <c r="B11" s="23" t="s">
        <v>22</v>
      </c>
      <c r="C11" s="45">
        <v>7507551640</v>
      </c>
      <c r="D11" s="45">
        <v>7772441207</v>
      </c>
      <c r="E11" s="45">
        <v>7590865021</v>
      </c>
      <c r="F11" s="45">
        <v>8234111627</v>
      </c>
      <c r="G11" s="46">
        <v>8804511644</v>
      </c>
      <c r="H11" s="47">
        <v>9389820406</v>
      </c>
      <c r="I11" s="24">
        <f t="shared" si="0"/>
        <v>8.473956580975539</v>
      </c>
      <c r="J11" s="25">
        <f t="shared" si="1"/>
        <v>7.346693617629496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2354464908</v>
      </c>
      <c r="D13" s="42">
        <v>2437560378</v>
      </c>
      <c r="E13" s="42">
        <v>2349790390</v>
      </c>
      <c r="F13" s="42">
        <v>2536209832</v>
      </c>
      <c r="G13" s="43">
        <v>2667854677</v>
      </c>
      <c r="H13" s="44">
        <v>2810409945</v>
      </c>
      <c r="I13" s="21">
        <f t="shared" si="0"/>
        <v>7.933449842732565</v>
      </c>
      <c r="J13" s="22">
        <f t="shared" si="1"/>
        <v>6.148415747439939</v>
      </c>
      <c r="K13" s="2"/>
    </row>
    <row r="14" spans="1:11" ht="12.75">
      <c r="A14" s="4" t="s">
        <v>17</v>
      </c>
      <c r="B14" s="20" t="s">
        <v>25</v>
      </c>
      <c r="C14" s="42">
        <v>497285620</v>
      </c>
      <c r="D14" s="42">
        <v>497285620</v>
      </c>
      <c r="E14" s="42">
        <v>503451624</v>
      </c>
      <c r="F14" s="42">
        <v>871973300</v>
      </c>
      <c r="G14" s="43">
        <v>1088861481</v>
      </c>
      <c r="H14" s="44">
        <v>1176020713</v>
      </c>
      <c r="I14" s="21">
        <f t="shared" si="0"/>
        <v>73.19902418270875</v>
      </c>
      <c r="J14" s="22">
        <f t="shared" si="1"/>
        <v>32.68415865563368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1779698226</v>
      </c>
      <c r="D16" s="42">
        <v>1754307226</v>
      </c>
      <c r="E16" s="42">
        <v>1621307317</v>
      </c>
      <c r="F16" s="42">
        <v>2010260650</v>
      </c>
      <c r="G16" s="43">
        <v>2208472350</v>
      </c>
      <c r="H16" s="44">
        <v>2426227724</v>
      </c>
      <c r="I16" s="21">
        <f t="shared" si="0"/>
        <v>23.990105325602507</v>
      </c>
      <c r="J16" s="22">
        <f t="shared" si="1"/>
        <v>14.381399528161754</v>
      </c>
      <c r="K16" s="2"/>
    </row>
    <row r="17" spans="1:11" ht="12.75">
      <c r="A17" s="4" t="s">
        <v>17</v>
      </c>
      <c r="B17" s="20" t="s">
        <v>27</v>
      </c>
      <c r="C17" s="42">
        <v>2875503894</v>
      </c>
      <c r="D17" s="42">
        <v>3082688991</v>
      </c>
      <c r="E17" s="42">
        <v>3113534403</v>
      </c>
      <c r="F17" s="42">
        <v>2813300931</v>
      </c>
      <c r="G17" s="43">
        <v>2837670490</v>
      </c>
      <c r="H17" s="44">
        <v>2973648125</v>
      </c>
      <c r="I17" s="28">
        <f t="shared" si="0"/>
        <v>-9.642850636585687</v>
      </c>
      <c r="J17" s="29">
        <f t="shared" si="1"/>
        <v>-1.5206207043427455</v>
      </c>
      <c r="K17" s="2"/>
    </row>
    <row r="18" spans="1:11" ht="12.75">
      <c r="A18" s="4" t="s">
        <v>17</v>
      </c>
      <c r="B18" s="23" t="s">
        <v>28</v>
      </c>
      <c r="C18" s="45">
        <v>7506952648</v>
      </c>
      <c r="D18" s="45">
        <v>7771842215</v>
      </c>
      <c r="E18" s="45">
        <v>7588083734</v>
      </c>
      <c r="F18" s="45">
        <v>8231744713</v>
      </c>
      <c r="G18" s="46">
        <v>8802858998</v>
      </c>
      <c r="H18" s="47">
        <v>9386306507</v>
      </c>
      <c r="I18" s="24">
        <f t="shared" si="0"/>
        <v>8.482523408590525</v>
      </c>
      <c r="J18" s="25">
        <f t="shared" si="1"/>
        <v>7.346413515220429</v>
      </c>
      <c r="K18" s="2"/>
    </row>
    <row r="19" spans="1:11" ht="23.25" customHeight="1">
      <c r="A19" s="30" t="s">
        <v>17</v>
      </c>
      <c r="B19" s="31" t="s">
        <v>29</v>
      </c>
      <c r="C19" s="51">
        <v>598992</v>
      </c>
      <c r="D19" s="51">
        <v>598992</v>
      </c>
      <c r="E19" s="51">
        <v>2781287</v>
      </c>
      <c r="F19" s="52">
        <v>2366914</v>
      </c>
      <c r="G19" s="53">
        <v>1652646</v>
      </c>
      <c r="H19" s="54">
        <v>3513899</v>
      </c>
      <c r="I19" s="32">
        <f t="shared" si="0"/>
        <v>-14.898606292698313</v>
      </c>
      <c r="J19" s="33">
        <f t="shared" si="1"/>
        <v>8.105508231400705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230800142</v>
      </c>
      <c r="D22" s="42">
        <v>230800142</v>
      </c>
      <c r="E22" s="42">
        <v>1978778</v>
      </c>
      <c r="F22" s="42">
        <v>369714278</v>
      </c>
      <c r="G22" s="43">
        <v>723990380</v>
      </c>
      <c r="H22" s="44">
        <v>866770002</v>
      </c>
      <c r="I22" s="37">
        <f t="shared" si="0"/>
        <v>18583.96950036841</v>
      </c>
      <c r="J22" s="22">
        <f t="shared" si="1"/>
        <v>659.4553859277365</v>
      </c>
      <c r="K22" s="2"/>
    </row>
    <row r="23" spans="1:11" ht="12.75">
      <c r="A23" s="8" t="s">
        <v>17</v>
      </c>
      <c r="B23" s="20" t="s">
        <v>32</v>
      </c>
      <c r="C23" s="42">
        <v>623019286</v>
      </c>
      <c r="D23" s="42">
        <v>860388705</v>
      </c>
      <c r="E23" s="42">
        <v>549454569</v>
      </c>
      <c r="F23" s="42">
        <v>701378735</v>
      </c>
      <c r="G23" s="43">
        <v>728580992</v>
      </c>
      <c r="H23" s="44">
        <v>491750169</v>
      </c>
      <c r="I23" s="37">
        <f t="shared" si="0"/>
        <v>27.649995936242732</v>
      </c>
      <c r="J23" s="22">
        <f t="shared" si="1"/>
        <v>-3.6309503362578988</v>
      </c>
      <c r="K23" s="2"/>
    </row>
    <row r="24" spans="1:11" ht="12.75">
      <c r="A24" s="8" t="s">
        <v>17</v>
      </c>
      <c r="B24" s="20" t="s">
        <v>33</v>
      </c>
      <c r="C24" s="42">
        <v>806269169</v>
      </c>
      <c r="D24" s="42">
        <v>1117658202</v>
      </c>
      <c r="E24" s="42">
        <v>743284644</v>
      </c>
      <c r="F24" s="42">
        <v>732498600</v>
      </c>
      <c r="G24" s="43">
        <v>756203020</v>
      </c>
      <c r="H24" s="44">
        <v>758777980</v>
      </c>
      <c r="I24" s="37">
        <f t="shared" si="0"/>
        <v>-1.4511323605388537</v>
      </c>
      <c r="J24" s="22">
        <f t="shared" si="1"/>
        <v>0.690041417885201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1660088597</v>
      </c>
      <c r="D26" s="45">
        <v>2208847049</v>
      </c>
      <c r="E26" s="45">
        <v>1294717991</v>
      </c>
      <c r="F26" s="45">
        <v>1803591613</v>
      </c>
      <c r="G26" s="46">
        <v>2208774392</v>
      </c>
      <c r="H26" s="47">
        <v>2117298151</v>
      </c>
      <c r="I26" s="24">
        <f t="shared" si="0"/>
        <v>39.30381948326538</v>
      </c>
      <c r="J26" s="25">
        <f t="shared" si="1"/>
        <v>17.815458700380237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187988950</v>
      </c>
      <c r="D28" s="42">
        <v>167911474</v>
      </c>
      <c r="E28" s="42">
        <v>104480302</v>
      </c>
      <c r="F28" s="42">
        <v>393311623</v>
      </c>
      <c r="G28" s="43">
        <v>416650840</v>
      </c>
      <c r="H28" s="44">
        <v>523887665</v>
      </c>
      <c r="I28" s="37">
        <f t="shared" si="0"/>
        <v>276.44571796892393</v>
      </c>
      <c r="J28" s="22">
        <f t="shared" si="1"/>
        <v>71.15959542710686</v>
      </c>
      <c r="K28" s="2"/>
    </row>
    <row r="29" spans="1:11" ht="12.75">
      <c r="A29" s="8" t="s">
        <v>17</v>
      </c>
      <c r="B29" s="20" t="s">
        <v>38</v>
      </c>
      <c r="C29" s="42">
        <v>185118964</v>
      </c>
      <c r="D29" s="42">
        <v>189661336</v>
      </c>
      <c r="E29" s="42">
        <v>180023123</v>
      </c>
      <c r="F29" s="42">
        <v>182692154</v>
      </c>
      <c r="G29" s="43">
        <v>247641958</v>
      </c>
      <c r="H29" s="44">
        <v>224632329</v>
      </c>
      <c r="I29" s="37">
        <f t="shared" si="0"/>
        <v>1.482604542973065</v>
      </c>
      <c r="J29" s="22">
        <f t="shared" si="1"/>
        <v>7.6584169466738405</v>
      </c>
      <c r="K29" s="2"/>
    </row>
    <row r="30" spans="1:11" ht="12.75">
      <c r="A30" s="8" t="s">
        <v>17</v>
      </c>
      <c r="B30" s="20" t="s">
        <v>39</v>
      </c>
      <c r="C30" s="42">
        <v>28450000</v>
      </c>
      <c r="D30" s="42">
        <v>161993038</v>
      </c>
      <c r="E30" s="42">
        <v>136038174</v>
      </c>
      <c r="F30" s="42">
        <v>41000000</v>
      </c>
      <c r="G30" s="43">
        <v>14200000</v>
      </c>
      <c r="H30" s="44">
        <v>37000000</v>
      </c>
      <c r="I30" s="37">
        <f t="shared" si="0"/>
        <v>-69.86140081533291</v>
      </c>
      <c r="J30" s="22">
        <f t="shared" si="1"/>
        <v>-35.20915509624628</v>
      </c>
      <c r="K30" s="2"/>
    </row>
    <row r="31" spans="1:11" ht="12.75">
      <c r="A31" s="8" t="s">
        <v>17</v>
      </c>
      <c r="B31" s="20" t="s">
        <v>40</v>
      </c>
      <c r="C31" s="42">
        <v>672083966</v>
      </c>
      <c r="D31" s="42">
        <v>762716847</v>
      </c>
      <c r="E31" s="42">
        <v>440624469</v>
      </c>
      <c r="F31" s="42">
        <v>509123988</v>
      </c>
      <c r="G31" s="43">
        <v>557951274</v>
      </c>
      <c r="H31" s="44">
        <v>426982135</v>
      </c>
      <c r="I31" s="37">
        <f t="shared" si="0"/>
        <v>15.54600886225408</v>
      </c>
      <c r="J31" s="22">
        <f t="shared" si="1"/>
        <v>-1.0428836788384466</v>
      </c>
      <c r="K31" s="2"/>
    </row>
    <row r="32" spans="1:11" ht="12.75">
      <c r="A32" s="8" t="s">
        <v>17</v>
      </c>
      <c r="B32" s="20" t="s">
        <v>34</v>
      </c>
      <c r="C32" s="42">
        <v>586596717</v>
      </c>
      <c r="D32" s="42">
        <v>926564354</v>
      </c>
      <c r="E32" s="42">
        <v>433551923</v>
      </c>
      <c r="F32" s="42">
        <v>677463848</v>
      </c>
      <c r="G32" s="43">
        <v>972330320</v>
      </c>
      <c r="H32" s="44">
        <v>904796022</v>
      </c>
      <c r="I32" s="37">
        <f t="shared" si="0"/>
        <v>56.258988153536585</v>
      </c>
      <c r="J32" s="22">
        <f t="shared" si="1"/>
        <v>27.791859189982926</v>
      </c>
      <c r="K32" s="2"/>
    </row>
    <row r="33" spans="1:11" ht="13.5" thickBot="1">
      <c r="A33" s="8" t="s">
        <v>17</v>
      </c>
      <c r="B33" s="38" t="s">
        <v>41</v>
      </c>
      <c r="C33" s="58">
        <v>1660238597</v>
      </c>
      <c r="D33" s="58">
        <v>2208847049</v>
      </c>
      <c r="E33" s="58">
        <v>1294717991</v>
      </c>
      <c r="F33" s="58">
        <v>1803591613</v>
      </c>
      <c r="G33" s="59">
        <v>2208774392</v>
      </c>
      <c r="H33" s="60">
        <v>2117298151</v>
      </c>
      <c r="I33" s="39">
        <f t="shared" si="0"/>
        <v>39.30381948326538</v>
      </c>
      <c r="J33" s="40">
        <f t="shared" si="1"/>
        <v>17.815458700380237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60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9700000</v>
      </c>
      <c r="D8" s="42">
        <v>8015700</v>
      </c>
      <c r="E8" s="42">
        <v>8628992</v>
      </c>
      <c r="F8" s="42">
        <v>8015700</v>
      </c>
      <c r="G8" s="43">
        <v>8368391</v>
      </c>
      <c r="H8" s="44">
        <v>8744968</v>
      </c>
      <c r="I8" s="21">
        <f>IF(($E8=0),0,((($F8/$E8)-1)*100))</f>
        <v>-7.10734231761948</v>
      </c>
      <c r="J8" s="22">
        <f>IF(($E8=0),0,(((($H8/$E8)^(1/3))-1)*100))</f>
        <v>0.44601680092470897</v>
      </c>
      <c r="K8" s="2"/>
    </row>
    <row r="9" spans="1:11" ht="12.75">
      <c r="A9" s="4" t="s">
        <v>17</v>
      </c>
      <c r="B9" s="20" t="s">
        <v>20</v>
      </c>
      <c r="C9" s="42">
        <v>2600000</v>
      </c>
      <c r="D9" s="42">
        <v>1145100</v>
      </c>
      <c r="E9" s="42">
        <v>1538005</v>
      </c>
      <c r="F9" s="42">
        <v>1145100</v>
      </c>
      <c r="G9" s="43">
        <v>1195484</v>
      </c>
      <c r="H9" s="44">
        <v>1249281</v>
      </c>
      <c r="I9" s="21">
        <f>IF(($E9=0),0,((($F9/$E9)-1)*100))</f>
        <v>-25.54640589594962</v>
      </c>
      <c r="J9" s="22">
        <f>IF(($E9=0),0,(((($H9/$E9)^(1/3))-1)*100))</f>
        <v>-6.695885436059856</v>
      </c>
      <c r="K9" s="2"/>
    </row>
    <row r="10" spans="1:11" ht="12.75">
      <c r="A10" s="4" t="s">
        <v>17</v>
      </c>
      <c r="B10" s="20" t="s">
        <v>21</v>
      </c>
      <c r="C10" s="42">
        <v>200606296</v>
      </c>
      <c r="D10" s="42">
        <v>234204470</v>
      </c>
      <c r="E10" s="42">
        <v>294291493</v>
      </c>
      <c r="F10" s="42">
        <v>208093879</v>
      </c>
      <c r="G10" s="43">
        <v>214194270</v>
      </c>
      <c r="H10" s="44">
        <v>209611579</v>
      </c>
      <c r="I10" s="21">
        <f aca="true" t="shared" si="0" ref="I10:I33">IF(($E10=0),0,((($F10/$E10)-1)*100))</f>
        <v>-29.28987621127057</v>
      </c>
      <c r="J10" s="22">
        <f aca="true" t="shared" si="1" ref="J10:J33">IF(($E10=0),0,(((($H10/$E10)^(1/3))-1)*100))</f>
        <v>-10.694298322104622</v>
      </c>
      <c r="K10" s="2"/>
    </row>
    <row r="11" spans="1:11" ht="12.75">
      <c r="A11" s="8" t="s">
        <v>17</v>
      </c>
      <c r="B11" s="23" t="s">
        <v>22</v>
      </c>
      <c r="C11" s="45">
        <v>212906296</v>
      </c>
      <c r="D11" s="45">
        <v>243365270</v>
      </c>
      <c r="E11" s="45">
        <v>304458490</v>
      </c>
      <c r="F11" s="45">
        <v>217254679</v>
      </c>
      <c r="G11" s="46">
        <v>223758145</v>
      </c>
      <c r="H11" s="47">
        <v>219605828</v>
      </c>
      <c r="I11" s="24">
        <f t="shared" si="0"/>
        <v>-28.642266142750692</v>
      </c>
      <c r="J11" s="25">
        <f t="shared" si="1"/>
        <v>-10.318005671005126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128429165</v>
      </c>
      <c r="D13" s="42">
        <v>143923758</v>
      </c>
      <c r="E13" s="42">
        <v>129753576</v>
      </c>
      <c r="F13" s="42">
        <v>143923758</v>
      </c>
      <c r="G13" s="43">
        <v>150256415</v>
      </c>
      <c r="H13" s="44">
        <v>156867704</v>
      </c>
      <c r="I13" s="21">
        <f t="shared" si="0"/>
        <v>10.920841210572885</v>
      </c>
      <c r="J13" s="22">
        <f t="shared" si="1"/>
        <v>6.529871069413784</v>
      </c>
      <c r="K13" s="2"/>
    </row>
    <row r="14" spans="1:11" ht="12.75">
      <c r="A14" s="4" t="s">
        <v>17</v>
      </c>
      <c r="B14" s="20" t="s">
        <v>25</v>
      </c>
      <c r="C14" s="42">
        <v>754612</v>
      </c>
      <c r="D14" s="42">
        <v>3000000</v>
      </c>
      <c r="E14" s="42">
        <v>0</v>
      </c>
      <c r="F14" s="42">
        <v>1500000</v>
      </c>
      <c r="G14" s="43">
        <v>800000</v>
      </c>
      <c r="H14" s="44">
        <v>836000</v>
      </c>
      <c r="I14" s="21">
        <f t="shared" si="0"/>
        <v>0</v>
      </c>
      <c r="J14" s="22">
        <f t="shared" si="1"/>
        <v>0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0</v>
      </c>
      <c r="D16" s="42">
        <v>0</v>
      </c>
      <c r="E16" s="42">
        <v>0</v>
      </c>
      <c r="F16" s="42">
        <v>0</v>
      </c>
      <c r="G16" s="43">
        <v>0</v>
      </c>
      <c r="H16" s="44">
        <v>0</v>
      </c>
      <c r="I16" s="21">
        <f t="shared" si="0"/>
        <v>0</v>
      </c>
      <c r="J16" s="22">
        <f t="shared" si="1"/>
        <v>0</v>
      </c>
      <c r="K16" s="2"/>
    </row>
    <row r="17" spans="1:11" ht="12.75">
      <c r="A17" s="4" t="s">
        <v>17</v>
      </c>
      <c r="B17" s="20" t="s">
        <v>27</v>
      </c>
      <c r="C17" s="42">
        <v>91700631</v>
      </c>
      <c r="D17" s="42">
        <v>92439698</v>
      </c>
      <c r="E17" s="42">
        <v>69204239</v>
      </c>
      <c r="F17" s="42">
        <v>89576872</v>
      </c>
      <c r="G17" s="43">
        <v>89662265</v>
      </c>
      <c r="H17" s="44">
        <v>93244458</v>
      </c>
      <c r="I17" s="28">
        <f t="shared" si="0"/>
        <v>29.438417782471383</v>
      </c>
      <c r="J17" s="29">
        <f t="shared" si="1"/>
        <v>10.449421078408893</v>
      </c>
      <c r="K17" s="2"/>
    </row>
    <row r="18" spans="1:11" ht="12.75">
      <c r="A18" s="4" t="s">
        <v>17</v>
      </c>
      <c r="B18" s="23" t="s">
        <v>28</v>
      </c>
      <c r="C18" s="45">
        <v>220884408</v>
      </c>
      <c r="D18" s="45">
        <v>239363456</v>
      </c>
      <c r="E18" s="45">
        <v>198957815</v>
      </c>
      <c r="F18" s="45">
        <v>235000630</v>
      </c>
      <c r="G18" s="46">
        <v>240718680</v>
      </c>
      <c r="H18" s="47">
        <v>250948162</v>
      </c>
      <c r="I18" s="24">
        <f t="shared" si="0"/>
        <v>18.11580761479512</v>
      </c>
      <c r="J18" s="25">
        <f t="shared" si="1"/>
        <v>8.045745927752911</v>
      </c>
      <c r="K18" s="2"/>
    </row>
    <row r="19" spans="1:11" ht="23.25" customHeight="1">
      <c r="A19" s="30" t="s">
        <v>17</v>
      </c>
      <c r="B19" s="31" t="s">
        <v>29</v>
      </c>
      <c r="C19" s="51">
        <v>-7978112</v>
      </c>
      <c r="D19" s="51">
        <v>4001814</v>
      </c>
      <c r="E19" s="51">
        <v>105500675</v>
      </c>
      <c r="F19" s="52">
        <v>-17745951</v>
      </c>
      <c r="G19" s="53">
        <v>-16960535</v>
      </c>
      <c r="H19" s="54">
        <v>-31342334</v>
      </c>
      <c r="I19" s="32">
        <f t="shared" si="0"/>
        <v>-116.82069901448497</v>
      </c>
      <c r="J19" s="33">
        <f t="shared" si="1"/>
        <v>-166.72552999352467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600000</v>
      </c>
      <c r="D23" s="42">
        <v>10907000</v>
      </c>
      <c r="E23" s="42">
        <v>10046236</v>
      </c>
      <c r="F23" s="42">
        <v>1460000</v>
      </c>
      <c r="G23" s="43">
        <v>1522040</v>
      </c>
      <c r="H23" s="44">
        <v>1588281</v>
      </c>
      <c r="I23" s="37">
        <f t="shared" si="0"/>
        <v>-85.4671938823655</v>
      </c>
      <c r="J23" s="22">
        <f t="shared" si="1"/>
        <v>-45.92772342294262</v>
      </c>
      <c r="K23" s="2"/>
    </row>
    <row r="24" spans="1:11" ht="12.75">
      <c r="A24" s="8" t="s">
        <v>17</v>
      </c>
      <c r="B24" s="20" t="s">
        <v>33</v>
      </c>
      <c r="C24" s="42">
        <v>57425700</v>
      </c>
      <c r="D24" s="42">
        <v>122632430</v>
      </c>
      <c r="E24" s="42">
        <v>58049871</v>
      </c>
      <c r="F24" s="42">
        <v>50485350</v>
      </c>
      <c r="G24" s="43">
        <v>56968950</v>
      </c>
      <c r="H24" s="44">
        <v>981882</v>
      </c>
      <c r="I24" s="37">
        <f t="shared" si="0"/>
        <v>-13.031072885588324</v>
      </c>
      <c r="J24" s="22">
        <f t="shared" si="1"/>
        <v>-74.33038550390026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58025700</v>
      </c>
      <c r="D26" s="45">
        <v>133539430</v>
      </c>
      <c r="E26" s="45">
        <v>68096107</v>
      </c>
      <c r="F26" s="45">
        <v>51945350</v>
      </c>
      <c r="G26" s="46">
        <v>58490990</v>
      </c>
      <c r="H26" s="47">
        <v>2570163</v>
      </c>
      <c r="I26" s="24">
        <f t="shared" si="0"/>
        <v>-23.71759225531057</v>
      </c>
      <c r="J26" s="25">
        <f t="shared" si="1"/>
        <v>-66.45615873217685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0</v>
      </c>
      <c r="D28" s="42">
        <v>0</v>
      </c>
      <c r="E28" s="42">
        <v>0</v>
      </c>
      <c r="F28" s="42">
        <v>0</v>
      </c>
      <c r="G28" s="43">
        <v>0</v>
      </c>
      <c r="H28" s="44">
        <v>0</v>
      </c>
      <c r="I28" s="37">
        <f t="shared" si="0"/>
        <v>0</v>
      </c>
      <c r="J28" s="22">
        <f t="shared" si="1"/>
        <v>0</v>
      </c>
      <c r="K28" s="2"/>
    </row>
    <row r="29" spans="1:11" ht="12.75">
      <c r="A29" s="8" t="s">
        <v>17</v>
      </c>
      <c r="B29" s="20" t="s">
        <v>38</v>
      </c>
      <c r="C29" s="42">
        <v>7317000</v>
      </c>
      <c r="D29" s="42">
        <v>13817000</v>
      </c>
      <c r="E29" s="42">
        <v>1126808</v>
      </c>
      <c r="F29" s="42">
        <v>6500000</v>
      </c>
      <c r="G29" s="43">
        <v>9600000</v>
      </c>
      <c r="H29" s="44">
        <v>0</v>
      </c>
      <c r="I29" s="37">
        <f t="shared" si="0"/>
        <v>476.850714584916</v>
      </c>
      <c r="J29" s="22">
        <f t="shared" si="1"/>
        <v>-100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50108700</v>
      </c>
      <c r="D31" s="42">
        <v>105788556</v>
      </c>
      <c r="E31" s="42">
        <v>66951920</v>
      </c>
      <c r="F31" s="42">
        <v>43085350</v>
      </c>
      <c r="G31" s="43">
        <v>46429350</v>
      </c>
      <c r="H31" s="44">
        <v>0</v>
      </c>
      <c r="I31" s="37">
        <f t="shared" si="0"/>
        <v>-35.64732721630687</v>
      </c>
      <c r="J31" s="22">
        <f t="shared" si="1"/>
        <v>-100</v>
      </c>
      <c r="K31" s="2"/>
    </row>
    <row r="32" spans="1:11" ht="12.75">
      <c r="A32" s="8" t="s">
        <v>17</v>
      </c>
      <c r="B32" s="20" t="s">
        <v>34</v>
      </c>
      <c r="C32" s="42">
        <v>600000</v>
      </c>
      <c r="D32" s="42">
        <v>13933874</v>
      </c>
      <c r="E32" s="42">
        <v>17379</v>
      </c>
      <c r="F32" s="42">
        <v>2360000</v>
      </c>
      <c r="G32" s="43">
        <v>2461640</v>
      </c>
      <c r="H32" s="44">
        <v>2570163</v>
      </c>
      <c r="I32" s="37">
        <f t="shared" si="0"/>
        <v>13479.607572357443</v>
      </c>
      <c r="J32" s="22">
        <f t="shared" si="1"/>
        <v>428.8249796163683</v>
      </c>
      <c r="K32" s="2"/>
    </row>
    <row r="33" spans="1:11" ht="13.5" thickBot="1">
      <c r="A33" s="8" t="s">
        <v>17</v>
      </c>
      <c r="B33" s="38" t="s">
        <v>41</v>
      </c>
      <c r="C33" s="58">
        <v>58025700</v>
      </c>
      <c r="D33" s="58">
        <v>133539430</v>
      </c>
      <c r="E33" s="58">
        <v>68096107</v>
      </c>
      <c r="F33" s="58">
        <v>51945350</v>
      </c>
      <c r="G33" s="59">
        <v>58490990</v>
      </c>
      <c r="H33" s="60">
        <v>2570163</v>
      </c>
      <c r="I33" s="39">
        <f t="shared" si="0"/>
        <v>-23.71759225531057</v>
      </c>
      <c r="J33" s="40">
        <f t="shared" si="1"/>
        <v>-66.45615873217685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61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9167109</v>
      </c>
      <c r="D8" s="42">
        <v>9167109</v>
      </c>
      <c r="E8" s="42">
        <v>9892927</v>
      </c>
      <c r="F8" s="42">
        <v>11000000</v>
      </c>
      <c r="G8" s="43">
        <v>11461999</v>
      </c>
      <c r="H8" s="44">
        <v>11966328</v>
      </c>
      <c r="I8" s="21">
        <f>IF(($E8=0),0,((($F8/$E8)-1)*100))</f>
        <v>11.190550582249315</v>
      </c>
      <c r="J8" s="22">
        <f>IF(($E8=0),0,(((($H8/$E8)^(1/3))-1)*100))</f>
        <v>6.5480157222472135</v>
      </c>
      <c r="K8" s="2"/>
    </row>
    <row r="9" spans="1:11" ht="12.75">
      <c r="A9" s="4" t="s">
        <v>17</v>
      </c>
      <c r="B9" s="20" t="s">
        <v>20</v>
      </c>
      <c r="C9" s="42">
        <v>26686612</v>
      </c>
      <c r="D9" s="42">
        <v>29686612</v>
      </c>
      <c r="E9" s="42">
        <v>23619575</v>
      </c>
      <c r="F9" s="42">
        <v>20000000</v>
      </c>
      <c r="G9" s="43">
        <v>20840000</v>
      </c>
      <c r="H9" s="44">
        <v>21756959</v>
      </c>
      <c r="I9" s="21">
        <f>IF(($E9=0),0,((($F9/$E9)-1)*100))</f>
        <v>-15.324471333628997</v>
      </c>
      <c r="J9" s="22">
        <f>IF(($E9=0),0,(((($H9/$E9)^(1/3))-1)*100))</f>
        <v>-2.700926505958612</v>
      </c>
      <c r="K9" s="2"/>
    </row>
    <row r="10" spans="1:11" ht="12.75">
      <c r="A10" s="4" t="s">
        <v>17</v>
      </c>
      <c r="B10" s="20" t="s">
        <v>21</v>
      </c>
      <c r="C10" s="42">
        <v>164860137</v>
      </c>
      <c r="D10" s="42">
        <v>187909685</v>
      </c>
      <c r="E10" s="42">
        <v>185707305</v>
      </c>
      <c r="F10" s="42">
        <v>159531512</v>
      </c>
      <c r="G10" s="43">
        <v>160427189</v>
      </c>
      <c r="H10" s="44">
        <v>156635514</v>
      </c>
      <c r="I10" s="21">
        <f aca="true" t="shared" si="0" ref="I10:I33">IF(($E10=0),0,((($F10/$E10)-1)*100))</f>
        <v>-14.095187585647206</v>
      </c>
      <c r="J10" s="22">
        <f aca="true" t="shared" si="1" ref="J10:J33">IF(($E10=0),0,(((($H10/$E10)^(1/3))-1)*100))</f>
        <v>-5.516983629808314</v>
      </c>
      <c r="K10" s="2"/>
    </row>
    <row r="11" spans="1:11" ht="12.75">
      <c r="A11" s="8" t="s">
        <v>17</v>
      </c>
      <c r="B11" s="23" t="s">
        <v>22</v>
      </c>
      <c r="C11" s="45">
        <v>200713858</v>
      </c>
      <c r="D11" s="45">
        <v>226763406</v>
      </c>
      <c r="E11" s="45">
        <v>219219807</v>
      </c>
      <c r="F11" s="45">
        <v>190531512</v>
      </c>
      <c r="G11" s="46">
        <v>192729188</v>
      </c>
      <c r="H11" s="47">
        <v>190358801</v>
      </c>
      <c r="I11" s="24">
        <f t="shared" si="0"/>
        <v>-13.086543315860144</v>
      </c>
      <c r="J11" s="25">
        <f t="shared" si="1"/>
        <v>-4.596481937722352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93823939</v>
      </c>
      <c r="D13" s="42">
        <v>91158575</v>
      </c>
      <c r="E13" s="42">
        <v>94922979</v>
      </c>
      <c r="F13" s="42">
        <v>95935874</v>
      </c>
      <c r="G13" s="43">
        <v>94917997</v>
      </c>
      <c r="H13" s="44">
        <v>99094391</v>
      </c>
      <c r="I13" s="21">
        <f t="shared" si="0"/>
        <v>1.0670703876666243</v>
      </c>
      <c r="J13" s="22">
        <f t="shared" si="1"/>
        <v>1.4438923558235173</v>
      </c>
      <c r="K13" s="2"/>
    </row>
    <row r="14" spans="1:11" ht="12.75">
      <c r="A14" s="4" t="s">
        <v>17</v>
      </c>
      <c r="B14" s="20" t="s">
        <v>25</v>
      </c>
      <c r="C14" s="42">
        <v>4000000</v>
      </c>
      <c r="D14" s="42">
        <v>3000000</v>
      </c>
      <c r="E14" s="42">
        <v>8323620</v>
      </c>
      <c r="F14" s="42">
        <v>3000000</v>
      </c>
      <c r="G14" s="43">
        <v>3000000</v>
      </c>
      <c r="H14" s="44">
        <v>3000000</v>
      </c>
      <c r="I14" s="21">
        <f t="shared" si="0"/>
        <v>-63.9579894324825</v>
      </c>
      <c r="J14" s="22">
        <f t="shared" si="1"/>
        <v>-28.834472980789062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14300000</v>
      </c>
      <c r="D16" s="42">
        <v>11300000</v>
      </c>
      <c r="E16" s="42">
        <v>16690551</v>
      </c>
      <c r="F16" s="42">
        <v>12000000</v>
      </c>
      <c r="G16" s="43">
        <v>12504000</v>
      </c>
      <c r="H16" s="44">
        <v>13054176</v>
      </c>
      <c r="I16" s="21">
        <f t="shared" si="0"/>
        <v>-28.10303266800479</v>
      </c>
      <c r="J16" s="22">
        <f t="shared" si="1"/>
        <v>-7.864655682449206</v>
      </c>
      <c r="K16" s="2"/>
    </row>
    <row r="17" spans="1:11" ht="12.75">
      <c r="A17" s="4" t="s">
        <v>17</v>
      </c>
      <c r="B17" s="20" t="s">
        <v>27</v>
      </c>
      <c r="C17" s="42">
        <v>86689919</v>
      </c>
      <c r="D17" s="42">
        <v>91820650</v>
      </c>
      <c r="E17" s="42">
        <v>74402474</v>
      </c>
      <c r="F17" s="42">
        <v>76859612</v>
      </c>
      <c r="G17" s="43">
        <v>79561958</v>
      </c>
      <c r="H17" s="44">
        <v>83062678</v>
      </c>
      <c r="I17" s="28">
        <f t="shared" si="0"/>
        <v>3.30249502187252</v>
      </c>
      <c r="J17" s="29">
        <f t="shared" si="1"/>
        <v>3.7383933100049838</v>
      </c>
      <c r="K17" s="2"/>
    </row>
    <row r="18" spans="1:11" ht="12.75">
      <c r="A18" s="4" t="s">
        <v>17</v>
      </c>
      <c r="B18" s="23" t="s">
        <v>28</v>
      </c>
      <c r="C18" s="45">
        <v>198813858</v>
      </c>
      <c r="D18" s="45">
        <v>197279225</v>
      </c>
      <c r="E18" s="45">
        <v>194339624</v>
      </c>
      <c r="F18" s="45">
        <v>187795486</v>
      </c>
      <c r="G18" s="46">
        <v>189983955</v>
      </c>
      <c r="H18" s="47">
        <v>198211245</v>
      </c>
      <c r="I18" s="24">
        <f t="shared" si="0"/>
        <v>-3.367371957043619</v>
      </c>
      <c r="J18" s="25">
        <f t="shared" si="1"/>
        <v>0.6597027907431441</v>
      </c>
      <c r="K18" s="2"/>
    </row>
    <row r="19" spans="1:11" ht="23.25" customHeight="1">
      <c r="A19" s="30" t="s">
        <v>17</v>
      </c>
      <c r="B19" s="31" t="s">
        <v>29</v>
      </c>
      <c r="C19" s="51">
        <v>1900000</v>
      </c>
      <c r="D19" s="51">
        <v>29484181</v>
      </c>
      <c r="E19" s="51">
        <v>24880183</v>
      </c>
      <c r="F19" s="52">
        <v>2736026</v>
      </c>
      <c r="G19" s="53">
        <v>2745233</v>
      </c>
      <c r="H19" s="54">
        <v>-7852444</v>
      </c>
      <c r="I19" s="32">
        <f t="shared" si="0"/>
        <v>-89.00319181735922</v>
      </c>
      <c r="J19" s="33">
        <f t="shared" si="1"/>
        <v>-168.08484072676052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1900000</v>
      </c>
      <c r="D23" s="42">
        <v>0</v>
      </c>
      <c r="E23" s="42">
        <v>2099241</v>
      </c>
      <c r="F23" s="42">
        <v>3625002</v>
      </c>
      <c r="G23" s="43">
        <v>1051129</v>
      </c>
      <c r="H23" s="44">
        <v>5336842</v>
      </c>
      <c r="I23" s="37">
        <f t="shared" si="0"/>
        <v>72.68155490484418</v>
      </c>
      <c r="J23" s="22">
        <f t="shared" si="1"/>
        <v>36.481571720647786</v>
      </c>
      <c r="K23" s="2"/>
    </row>
    <row r="24" spans="1:11" ht="12.75">
      <c r="A24" s="8" t="s">
        <v>17</v>
      </c>
      <c r="B24" s="20" t="s">
        <v>33</v>
      </c>
      <c r="C24" s="42">
        <v>31653050</v>
      </c>
      <c r="D24" s="42">
        <v>47805077</v>
      </c>
      <c r="E24" s="42">
        <v>60936932</v>
      </c>
      <c r="F24" s="42">
        <v>53151251</v>
      </c>
      <c r="G24" s="43">
        <v>50425673</v>
      </c>
      <c r="H24" s="44">
        <v>49052030</v>
      </c>
      <c r="I24" s="37">
        <f t="shared" si="0"/>
        <v>-12.776621245060383</v>
      </c>
      <c r="J24" s="22">
        <f t="shared" si="1"/>
        <v>-6.976616169048522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33553050</v>
      </c>
      <c r="D26" s="45">
        <v>47805077</v>
      </c>
      <c r="E26" s="45">
        <v>63036173</v>
      </c>
      <c r="F26" s="45">
        <v>56776253</v>
      </c>
      <c r="G26" s="46">
        <v>51476802</v>
      </c>
      <c r="H26" s="47">
        <v>54388872</v>
      </c>
      <c r="I26" s="24">
        <f t="shared" si="0"/>
        <v>-9.930679008701881</v>
      </c>
      <c r="J26" s="25">
        <f t="shared" si="1"/>
        <v>-4.799315494747203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0</v>
      </c>
      <c r="D28" s="42">
        <v>0</v>
      </c>
      <c r="E28" s="42">
        <v>0</v>
      </c>
      <c r="F28" s="42">
        <v>0</v>
      </c>
      <c r="G28" s="43">
        <v>0</v>
      </c>
      <c r="H28" s="44">
        <v>0</v>
      </c>
      <c r="I28" s="37">
        <f t="shared" si="0"/>
        <v>0</v>
      </c>
      <c r="J28" s="22">
        <f t="shared" si="1"/>
        <v>0</v>
      </c>
      <c r="K28" s="2"/>
    </row>
    <row r="29" spans="1:11" ht="12.75">
      <c r="A29" s="8" t="s">
        <v>17</v>
      </c>
      <c r="B29" s="20" t="s">
        <v>38</v>
      </c>
      <c r="C29" s="42">
        <v>5000001</v>
      </c>
      <c r="D29" s="42">
        <v>5374349</v>
      </c>
      <c r="E29" s="42">
        <v>12842507</v>
      </c>
      <c r="F29" s="42">
        <v>19440001</v>
      </c>
      <c r="G29" s="43">
        <v>11018162</v>
      </c>
      <c r="H29" s="44">
        <v>10531480</v>
      </c>
      <c r="I29" s="37">
        <f t="shared" si="0"/>
        <v>51.37232161913558</v>
      </c>
      <c r="J29" s="22">
        <f t="shared" si="1"/>
        <v>-6.399134315616106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23340930</v>
      </c>
      <c r="D31" s="42">
        <v>37938383</v>
      </c>
      <c r="E31" s="42">
        <v>46769601</v>
      </c>
      <c r="F31" s="42">
        <v>21538511</v>
      </c>
      <c r="G31" s="43">
        <v>27434772</v>
      </c>
      <c r="H31" s="44">
        <v>20301551</v>
      </c>
      <c r="I31" s="37">
        <f t="shared" si="0"/>
        <v>-53.94762722051018</v>
      </c>
      <c r="J31" s="22">
        <f t="shared" si="1"/>
        <v>-24.283850884494427</v>
      </c>
      <c r="K31" s="2"/>
    </row>
    <row r="32" spans="1:11" ht="12.75">
      <c r="A32" s="8" t="s">
        <v>17</v>
      </c>
      <c r="B32" s="20" t="s">
        <v>34</v>
      </c>
      <c r="C32" s="42">
        <v>5212119</v>
      </c>
      <c r="D32" s="42">
        <v>4492345</v>
      </c>
      <c r="E32" s="42">
        <v>3424065</v>
      </c>
      <c r="F32" s="42">
        <v>15797741</v>
      </c>
      <c r="G32" s="43">
        <v>13023868</v>
      </c>
      <c r="H32" s="44">
        <v>26412983</v>
      </c>
      <c r="I32" s="37">
        <f t="shared" si="0"/>
        <v>361.37386410596764</v>
      </c>
      <c r="J32" s="22">
        <f t="shared" si="1"/>
        <v>97.5870530036104</v>
      </c>
      <c r="K32" s="2"/>
    </row>
    <row r="33" spans="1:11" ht="13.5" thickBot="1">
      <c r="A33" s="8" t="s">
        <v>17</v>
      </c>
      <c r="B33" s="38" t="s">
        <v>41</v>
      </c>
      <c r="C33" s="58">
        <v>33553050</v>
      </c>
      <c r="D33" s="58">
        <v>47805077</v>
      </c>
      <c r="E33" s="58">
        <v>63036173</v>
      </c>
      <c r="F33" s="58">
        <v>56776253</v>
      </c>
      <c r="G33" s="59">
        <v>51476802</v>
      </c>
      <c r="H33" s="60">
        <v>57246014</v>
      </c>
      <c r="I33" s="39">
        <f t="shared" si="0"/>
        <v>-9.930679008701881</v>
      </c>
      <c r="J33" s="40">
        <f t="shared" si="1"/>
        <v>-3.160663639293504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62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7029946</v>
      </c>
      <c r="D8" s="42">
        <v>7229914</v>
      </c>
      <c r="E8" s="42">
        <v>-234</v>
      </c>
      <c r="F8" s="42">
        <v>7512920</v>
      </c>
      <c r="G8" s="43">
        <v>7828463</v>
      </c>
      <c r="H8" s="44">
        <v>8172915</v>
      </c>
      <c r="I8" s="21">
        <f>IF(($E8=0),0,((($F8/$E8)-1)*100))</f>
        <v>-3210749.5726495725</v>
      </c>
      <c r="J8" s="22">
        <f>IF(($E8=0),0,(((($H8/$E8)^(1/3))-1)*100))</f>
        <v>-3368.790157399566</v>
      </c>
      <c r="K8" s="2"/>
    </row>
    <row r="9" spans="1:11" ht="12.75">
      <c r="A9" s="4" t="s">
        <v>17</v>
      </c>
      <c r="B9" s="20" t="s">
        <v>20</v>
      </c>
      <c r="C9" s="42">
        <v>1408554</v>
      </c>
      <c r="D9" s="42">
        <v>1408554</v>
      </c>
      <c r="E9" s="42">
        <v>1092773</v>
      </c>
      <c r="F9" s="42">
        <v>1168715</v>
      </c>
      <c r="G9" s="43">
        <v>1217801</v>
      </c>
      <c r="H9" s="44">
        <v>1271384</v>
      </c>
      <c r="I9" s="21">
        <f>IF(($E9=0),0,((($F9/$E9)-1)*100))</f>
        <v>6.94947624071971</v>
      </c>
      <c r="J9" s="22">
        <f>IF(($E9=0),0,(((($H9/$E9)^(1/3))-1)*100))</f>
        <v>5.1757445739068375</v>
      </c>
      <c r="K9" s="2"/>
    </row>
    <row r="10" spans="1:11" ht="12.75">
      <c r="A10" s="4" t="s">
        <v>17</v>
      </c>
      <c r="B10" s="20" t="s">
        <v>21</v>
      </c>
      <c r="C10" s="42">
        <v>184806000</v>
      </c>
      <c r="D10" s="42">
        <v>247120894</v>
      </c>
      <c r="E10" s="42">
        <v>206116211</v>
      </c>
      <c r="F10" s="42">
        <v>193250901</v>
      </c>
      <c r="G10" s="43">
        <v>200688583</v>
      </c>
      <c r="H10" s="44">
        <v>196523706</v>
      </c>
      <c r="I10" s="21">
        <f aca="true" t="shared" si="0" ref="I10:I33">IF(($E10=0),0,((($F10/$E10)-1)*100))</f>
        <v>-6.2417749373434805</v>
      </c>
      <c r="J10" s="22">
        <f aca="true" t="shared" si="1" ref="J10:J33">IF(($E10=0),0,(((($H10/$E10)^(1/3))-1)*100))</f>
        <v>-1.5760179738820268</v>
      </c>
      <c r="K10" s="2"/>
    </row>
    <row r="11" spans="1:11" ht="12.75">
      <c r="A11" s="8" t="s">
        <v>17</v>
      </c>
      <c r="B11" s="23" t="s">
        <v>22</v>
      </c>
      <c r="C11" s="45">
        <v>193244500</v>
      </c>
      <c r="D11" s="45">
        <v>255759362</v>
      </c>
      <c r="E11" s="45">
        <v>207208750</v>
      </c>
      <c r="F11" s="45">
        <v>201932536</v>
      </c>
      <c r="G11" s="46">
        <v>209734847</v>
      </c>
      <c r="H11" s="47">
        <v>205968005</v>
      </c>
      <c r="I11" s="24">
        <f t="shared" si="0"/>
        <v>-2.5463277974506426</v>
      </c>
      <c r="J11" s="25">
        <f t="shared" si="1"/>
        <v>-0.1999963412818495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97353420</v>
      </c>
      <c r="D13" s="42">
        <v>98898043</v>
      </c>
      <c r="E13" s="42">
        <v>86578622</v>
      </c>
      <c r="F13" s="42">
        <v>94929546</v>
      </c>
      <c r="G13" s="43">
        <v>99510831</v>
      </c>
      <c r="H13" s="44">
        <v>103889311</v>
      </c>
      <c r="I13" s="21">
        <f t="shared" si="0"/>
        <v>9.645480381981585</v>
      </c>
      <c r="J13" s="22">
        <f t="shared" si="1"/>
        <v>6.264140110884586</v>
      </c>
      <c r="K13" s="2"/>
    </row>
    <row r="14" spans="1:11" ht="12.75">
      <c r="A14" s="4" t="s">
        <v>17</v>
      </c>
      <c r="B14" s="20" t="s">
        <v>25</v>
      </c>
      <c r="C14" s="42">
        <v>2500000</v>
      </c>
      <c r="D14" s="42">
        <v>2500000</v>
      </c>
      <c r="E14" s="42">
        <v>0</v>
      </c>
      <c r="F14" s="42">
        <v>2500000</v>
      </c>
      <c r="G14" s="43">
        <v>2605000</v>
      </c>
      <c r="H14" s="44">
        <v>2719620</v>
      </c>
      <c r="I14" s="21">
        <f t="shared" si="0"/>
        <v>0</v>
      </c>
      <c r="J14" s="22">
        <f t="shared" si="1"/>
        <v>0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0</v>
      </c>
      <c r="D16" s="42">
        <v>0</v>
      </c>
      <c r="E16" s="42">
        <v>0</v>
      </c>
      <c r="F16" s="42">
        <v>0</v>
      </c>
      <c r="G16" s="43">
        <v>0</v>
      </c>
      <c r="H16" s="44">
        <v>0</v>
      </c>
      <c r="I16" s="21">
        <f t="shared" si="0"/>
        <v>0</v>
      </c>
      <c r="J16" s="22">
        <f t="shared" si="1"/>
        <v>0</v>
      </c>
      <c r="K16" s="2"/>
    </row>
    <row r="17" spans="1:11" ht="12.75">
      <c r="A17" s="4" t="s">
        <v>17</v>
      </c>
      <c r="B17" s="20" t="s">
        <v>27</v>
      </c>
      <c r="C17" s="42">
        <v>148561336</v>
      </c>
      <c r="D17" s="42">
        <v>159869310</v>
      </c>
      <c r="E17" s="42">
        <v>48297861</v>
      </c>
      <c r="F17" s="42">
        <v>152189073</v>
      </c>
      <c r="G17" s="43">
        <v>142740157</v>
      </c>
      <c r="H17" s="44">
        <v>141472826</v>
      </c>
      <c r="I17" s="28">
        <f t="shared" si="0"/>
        <v>215.1052031061997</v>
      </c>
      <c r="J17" s="29">
        <f t="shared" si="1"/>
        <v>43.080915575005974</v>
      </c>
      <c r="K17" s="2"/>
    </row>
    <row r="18" spans="1:11" ht="12.75">
      <c r="A18" s="4" t="s">
        <v>17</v>
      </c>
      <c r="B18" s="23" t="s">
        <v>28</v>
      </c>
      <c r="C18" s="45">
        <v>248414756</v>
      </c>
      <c r="D18" s="45">
        <v>261267353</v>
      </c>
      <c r="E18" s="45">
        <v>134876483</v>
      </c>
      <c r="F18" s="45">
        <v>249618619</v>
      </c>
      <c r="G18" s="46">
        <v>244855988</v>
      </c>
      <c r="H18" s="47">
        <v>248081757</v>
      </c>
      <c r="I18" s="24">
        <f t="shared" si="0"/>
        <v>85.07201066326738</v>
      </c>
      <c r="J18" s="25">
        <f t="shared" si="1"/>
        <v>22.523538851258373</v>
      </c>
      <c r="K18" s="2"/>
    </row>
    <row r="19" spans="1:11" ht="23.25" customHeight="1">
      <c r="A19" s="30" t="s">
        <v>17</v>
      </c>
      <c r="B19" s="31" t="s">
        <v>29</v>
      </c>
      <c r="C19" s="51">
        <v>-55170256</v>
      </c>
      <c r="D19" s="51">
        <v>-5507991</v>
      </c>
      <c r="E19" s="51">
        <v>72332267</v>
      </c>
      <c r="F19" s="52">
        <v>-47686083</v>
      </c>
      <c r="G19" s="53">
        <v>-35121141</v>
      </c>
      <c r="H19" s="54">
        <v>-42113752</v>
      </c>
      <c r="I19" s="32">
        <f t="shared" si="0"/>
        <v>-165.92643225187453</v>
      </c>
      <c r="J19" s="33">
        <f t="shared" si="1"/>
        <v>-183.5020785564829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2885000</v>
      </c>
      <c r="D23" s="42">
        <v>51185265</v>
      </c>
      <c r="E23" s="42">
        <v>23402596</v>
      </c>
      <c r="F23" s="42">
        <v>7680000</v>
      </c>
      <c r="G23" s="43">
        <v>5449120</v>
      </c>
      <c r="H23" s="44">
        <v>5761798</v>
      </c>
      <c r="I23" s="37">
        <f t="shared" si="0"/>
        <v>-67.18312788888892</v>
      </c>
      <c r="J23" s="22">
        <f t="shared" si="1"/>
        <v>-37.32447252025782</v>
      </c>
      <c r="K23" s="2"/>
    </row>
    <row r="24" spans="1:11" ht="12.75">
      <c r="A24" s="8" t="s">
        <v>17</v>
      </c>
      <c r="B24" s="20" t="s">
        <v>33</v>
      </c>
      <c r="C24" s="42">
        <v>60312550</v>
      </c>
      <c r="D24" s="42">
        <v>74854847</v>
      </c>
      <c r="E24" s="42">
        <v>38509297</v>
      </c>
      <c r="F24" s="42">
        <v>52152899</v>
      </c>
      <c r="G24" s="43">
        <v>70000592</v>
      </c>
      <c r="H24" s="44">
        <v>81434975</v>
      </c>
      <c r="I24" s="37">
        <f t="shared" si="0"/>
        <v>35.42937176962748</v>
      </c>
      <c r="J24" s="22">
        <f t="shared" si="1"/>
        <v>28.355689983594058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63197550</v>
      </c>
      <c r="D26" s="45">
        <v>126040112</v>
      </c>
      <c r="E26" s="45">
        <v>61911893</v>
      </c>
      <c r="F26" s="45">
        <v>59832899</v>
      </c>
      <c r="G26" s="46">
        <v>75449712</v>
      </c>
      <c r="H26" s="47">
        <v>87196773</v>
      </c>
      <c r="I26" s="24">
        <f t="shared" si="0"/>
        <v>-3.3579881009291657</v>
      </c>
      <c r="J26" s="25">
        <f t="shared" si="1"/>
        <v>12.092212958949489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0</v>
      </c>
      <c r="D28" s="42">
        <v>0</v>
      </c>
      <c r="E28" s="42">
        <v>0</v>
      </c>
      <c r="F28" s="42">
        <v>0</v>
      </c>
      <c r="G28" s="43">
        <v>0</v>
      </c>
      <c r="H28" s="44">
        <v>0</v>
      </c>
      <c r="I28" s="37">
        <f t="shared" si="0"/>
        <v>0</v>
      </c>
      <c r="J28" s="22">
        <f t="shared" si="1"/>
        <v>0</v>
      </c>
      <c r="K28" s="2"/>
    </row>
    <row r="29" spans="1:11" ht="12.75">
      <c r="A29" s="8" t="s">
        <v>17</v>
      </c>
      <c r="B29" s="20" t="s">
        <v>38</v>
      </c>
      <c r="C29" s="42">
        <v>24556000</v>
      </c>
      <c r="D29" s="42">
        <v>37783272</v>
      </c>
      <c r="E29" s="42">
        <v>27502071</v>
      </c>
      <c r="F29" s="42">
        <v>10000000</v>
      </c>
      <c r="G29" s="43">
        <v>15000000</v>
      </c>
      <c r="H29" s="44">
        <v>15000000</v>
      </c>
      <c r="I29" s="37">
        <f t="shared" si="0"/>
        <v>-63.63910194254099</v>
      </c>
      <c r="J29" s="22">
        <f t="shared" si="1"/>
        <v>-18.29625689573019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702500</v>
      </c>
      <c r="E30" s="42">
        <v>543733</v>
      </c>
      <c r="F30" s="42">
        <v>0</v>
      </c>
      <c r="G30" s="43">
        <v>0</v>
      </c>
      <c r="H30" s="44">
        <v>0</v>
      </c>
      <c r="I30" s="37">
        <f t="shared" si="0"/>
        <v>-100</v>
      </c>
      <c r="J30" s="22">
        <f t="shared" si="1"/>
        <v>-100</v>
      </c>
      <c r="K30" s="2"/>
    </row>
    <row r="31" spans="1:11" ht="12.75">
      <c r="A31" s="8" t="s">
        <v>17</v>
      </c>
      <c r="B31" s="20" t="s">
        <v>40</v>
      </c>
      <c r="C31" s="42">
        <v>25709663</v>
      </c>
      <c r="D31" s="42">
        <v>40567755</v>
      </c>
      <c r="E31" s="42">
        <v>-422444001</v>
      </c>
      <c r="F31" s="42">
        <v>43552899</v>
      </c>
      <c r="G31" s="43">
        <v>59954592</v>
      </c>
      <c r="H31" s="44">
        <v>71679870</v>
      </c>
      <c r="I31" s="37">
        <f t="shared" si="0"/>
        <v>-110.30974493587375</v>
      </c>
      <c r="J31" s="22">
        <f t="shared" si="1"/>
        <v>-155.361691884364</v>
      </c>
      <c r="K31" s="2"/>
    </row>
    <row r="32" spans="1:11" ht="12.75">
      <c r="A32" s="8" t="s">
        <v>17</v>
      </c>
      <c r="B32" s="20" t="s">
        <v>34</v>
      </c>
      <c r="C32" s="42">
        <v>12931887</v>
      </c>
      <c r="D32" s="42">
        <v>49604427</v>
      </c>
      <c r="E32" s="42">
        <v>-3711801</v>
      </c>
      <c r="F32" s="42">
        <v>6280000</v>
      </c>
      <c r="G32" s="43">
        <v>495120</v>
      </c>
      <c r="H32" s="44">
        <v>516903</v>
      </c>
      <c r="I32" s="37">
        <f t="shared" si="0"/>
        <v>-269.1901047496889</v>
      </c>
      <c r="J32" s="22">
        <f t="shared" si="1"/>
        <v>-151.83321208789943</v>
      </c>
      <c r="K32" s="2"/>
    </row>
    <row r="33" spans="1:11" ht="13.5" thickBot="1">
      <c r="A33" s="8" t="s">
        <v>17</v>
      </c>
      <c r="B33" s="38" t="s">
        <v>41</v>
      </c>
      <c r="C33" s="58">
        <v>63197550</v>
      </c>
      <c r="D33" s="58">
        <v>128657954</v>
      </c>
      <c r="E33" s="58">
        <v>-398109998</v>
      </c>
      <c r="F33" s="58">
        <v>59832899</v>
      </c>
      <c r="G33" s="59">
        <v>75449712</v>
      </c>
      <c r="H33" s="60">
        <v>87196773</v>
      </c>
      <c r="I33" s="39">
        <f t="shared" si="0"/>
        <v>-115.02923797457608</v>
      </c>
      <c r="J33" s="40">
        <f t="shared" si="1"/>
        <v>-160.2789635155098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63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12552000</v>
      </c>
      <c r="D8" s="42">
        <v>8786400</v>
      </c>
      <c r="E8" s="42">
        <v>5025223</v>
      </c>
      <c r="F8" s="42">
        <v>9159822</v>
      </c>
      <c r="G8" s="43">
        <v>9549114</v>
      </c>
      <c r="H8" s="44">
        <v>9954952</v>
      </c>
      <c r="I8" s="21">
        <f>IF(($E8=0),0,((($F8/$E8)-1)*100))</f>
        <v>82.27692582000839</v>
      </c>
      <c r="J8" s="22">
        <f>IF(($E8=0),0,(((($H8/$E8)^(1/3))-1)*100))</f>
        <v>25.591797775575277</v>
      </c>
      <c r="K8" s="2"/>
    </row>
    <row r="9" spans="1:11" ht="12.75">
      <c r="A9" s="4" t="s">
        <v>17</v>
      </c>
      <c r="B9" s="20" t="s">
        <v>20</v>
      </c>
      <c r="C9" s="42">
        <v>16230328</v>
      </c>
      <c r="D9" s="42">
        <v>16730328</v>
      </c>
      <c r="E9" s="42">
        <v>15310384</v>
      </c>
      <c r="F9" s="42">
        <v>17744019</v>
      </c>
      <c r="G9" s="43">
        <v>18436036</v>
      </c>
      <c r="H9" s="44">
        <v>19155041</v>
      </c>
      <c r="I9" s="21">
        <f>IF(($E9=0),0,((($F9/$E9)-1)*100))</f>
        <v>15.895323069623867</v>
      </c>
      <c r="J9" s="22">
        <f>IF(($E9=0),0,(((($H9/$E9)^(1/3))-1)*100))</f>
        <v>7.753735347625801</v>
      </c>
      <c r="K9" s="2"/>
    </row>
    <row r="10" spans="1:11" ht="12.75">
      <c r="A10" s="4" t="s">
        <v>17</v>
      </c>
      <c r="B10" s="20" t="s">
        <v>21</v>
      </c>
      <c r="C10" s="42">
        <v>90877001</v>
      </c>
      <c r="D10" s="42">
        <v>103837832</v>
      </c>
      <c r="E10" s="42">
        <v>89239173</v>
      </c>
      <c r="F10" s="42">
        <v>91311674</v>
      </c>
      <c r="G10" s="43">
        <v>96413155</v>
      </c>
      <c r="H10" s="44">
        <v>96935663</v>
      </c>
      <c r="I10" s="21">
        <f aca="true" t="shared" si="0" ref="I10:I33">IF(($E10=0),0,((($F10/$E10)-1)*100))</f>
        <v>2.3224117058995963</v>
      </c>
      <c r="J10" s="22">
        <f aca="true" t="shared" si="1" ref="J10:J33">IF(($E10=0),0,(((($H10/$E10)^(1/3))-1)*100))</f>
        <v>2.7959527383733196</v>
      </c>
      <c r="K10" s="2"/>
    </row>
    <row r="11" spans="1:11" ht="12.75">
      <c r="A11" s="8" t="s">
        <v>17</v>
      </c>
      <c r="B11" s="23" t="s">
        <v>22</v>
      </c>
      <c r="C11" s="45">
        <v>119659329</v>
      </c>
      <c r="D11" s="45">
        <v>129354560</v>
      </c>
      <c r="E11" s="45">
        <v>109574780</v>
      </c>
      <c r="F11" s="45">
        <v>118215515</v>
      </c>
      <c r="G11" s="46">
        <v>124398305</v>
      </c>
      <c r="H11" s="47">
        <v>126045656</v>
      </c>
      <c r="I11" s="24">
        <f t="shared" si="0"/>
        <v>7.885696872948311</v>
      </c>
      <c r="J11" s="25">
        <f t="shared" si="1"/>
        <v>4.778559913703684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36468731</v>
      </c>
      <c r="D13" s="42">
        <v>35651736</v>
      </c>
      <c r="E13" s="42">
        <v>37999230</v>
      </c>
      <c r="F13" s="42">
        <v>37295887</v>
      </c>
      <c r="G13" s="43">
        <v>38486797</v>
      </c>
      <c r="H13" s="44">
        <v>39987783</v>
      </c>
      <c r="I13" s="21">
        <f t="shared" si="0"/>
        <v>-1.850940137471202</v>
      </c>
      <c r="J13" s="22">
        <f t="shared" si="1"/>
        <v>1.7148063908204003</v>
      </c>
      <c r="K13" s="2"/>
    </row>
    <row r="14" spans="1:11" ht="12.75">
      <c r="A14" s="4" t="s">
        <v>17</v>
      </c>
      <c r="B14" s="20" t="s">
        <v>25</v>
      </c>
      <c r="C14" s="42">
        <v>1985821</v>
      </c>
      <c r="D14" s="42">
        <v>3830821</v>
      </c>
      <c r="E14" s="42">
        <v>0</v>
      </c>
      <c r="F14" s="42">
        <v>3980262</v>
      </c>
      <c r="G14" s="43">
        <v>4135492</v>
      </c>
      <c r="H14" s="44">
        <v>4296775</v>
      </c>
      <c r="I14" s="21">
        <f t="shared" si="0"/>
        <v>0</v>
      </c>
      <c r="J14" s="22">
        <f t="shared" si="1"/>
        <v>0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13025440</v>
      </c>
      <c r="D16" s="42">
        <v>12545440</v>
      </c>
      <c r="E16" s="42">
        <v>12690247</v>
      </c>
      <c r="F16" s="42">
        <v>15552710</v>
      </c>
      <c r="G16" s="43">
        <v>16881144</v>
      </c>
      <c r="H16" s="44">
        <v>20582127</v>
      </c>
      <c r="I16" s="21">
        <f t="shared" si="0"/>
        <v>22.556400990461412</v>
      </c>
      <c r="J16" s="22">
        <f t="shared" si="1"/>
        <v>17.4915751355053</v>
      </c>
      <c r="K16" s="2"/>
    </row>
    <row r="17" spans="1:11" ht="12.75">
      <c r="A17" s="4" t="s">
        <v>17</v>
      </c>
      <c r="B17" s="20" t="s">
        <v>27</v>
      </c>
      <c r="C17" s="42">
        <v>41999983</v>
      </c>
      <c r="D17" s="42">
        <v>53851979</v>
      </c>
      <c r="E17" s="42">
        <v>31197650</v>
      </c>
      <c r="F17" s="42">
        <v>52912993</v>
      </c>
      <c r="G17" s="43">
        <v>56611215</v>
      </c>
      <c r="H17" s="44">
        <v>60613966</v>
      </c>
      <c r="I17" s="28">
        <f t="shared" si="0"/>
        <v>69.60570107043318</v>
      </c>
      <c r="J17" s="29">
        <f t="shared" si="1"/>
        <v>24.781520454380445</v>
      </c>
      <c r="K17" s="2"/>
    </row>
    <row r="18" spans="1:11" ht="12.75">
      <c r="A18" s="4" t="s">
        <v>17</v>
      </c>
      <c r="B18" s="23" t="s">
        <v>28</v>
      </c>
      <c r="C18" s="45">
        <v>93479975</v>
      </c>
      <c r="D18" s="45">
        <v>105879976</v>
      </c>
      <c r="E18" s="45">
        <v>81887127</v>
      </c>
      <c r="F18" s="45">
        <v>109741852</v>
      </c>
      <c r="G18" s="46">
        <v>116114648</v>
      </c>
      <c r="H18" s="47">
        <v>125480651</v>
      </c>
      <c r="I18" s="24">
        <f t="shared" si="0"/>
        <v>34.01599985306605</v>
      </c>
      <c r="J18" s="25">
        <f t="shared" si="1"/>
        <v>15.288779876961867</v>
      </c>
      <c r="K18" s="2"/>
    </row>
    <row r="19" spans="1:11" ht="23.25" customHeight="1">
      <c r="A19" s="30" t="s">
        <v>17</v>
      </c>
      <c r="B19" s="31" t="s">
        <v>29</v>
      </c>
      <c r="C19" s="51">
        <v>26179354</v>
      </c>
      <c r="D19" s="51">
        <v>23474584</v>
      </c>
      <c r="E19" s="51">
        <v>27687653</v>
      </c>
      <c r="F19" s="52">
        <v>8473663</v>
      </c>
      <c r="G19" s="53">
        <v>8283657</v>
      </c>
      <c r="H19" s="54">
        <v>565005</v>
      </c>
      <c r="I19" s="32">
        <f t="shared" si="0"/>
        <v>-69.39551720039255</v>
      </c>
      <c r="J19" s="33">
        <f t="shared" si="1"/>
        <v>-72.67320392601887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6685100</v>
      </c>
      <c r="D23" s="42">
        <v>5134410</v>
      </c>
      <c r="E23" s="42">
        <v>2125456</v>
      </c>
      <c r="F23" s="42">
        <v>5128151</v>
      </c>
      <c r="G23" s="43">
        <v>4990284</v>
      </c>
      <c r="H23" s="44">
        <v>4990284</v>
      </c>
      <c r="I23" s="37">
        <f t="shared" si="0"/>
        <v>141.27297859847485</v>
      </c>
      <c r="J23" s="22">
        <f t="shared" si="1"/>
        <v>32.91001728030318</v>
      </c>
      <c r="K23" s="2"/>
    </row>
    <row r="24" spans="1:11" ht="12.75">
      <c r="A24" s="8" t="s">
        <v>17</v>
      </c>
      <c r="B24" s="20" t="s">
        <v>33</v>
      </c>
      <c r="C24" s="42">
        <v>20474801</v>
      </c>
      <c r="D24" s="42">
        <v>31664018</v>
      </c>
      <c r="E24" s="42">
        <v>21306954</v>
      </c>
      <c r="F24" s="42">
        <v>43884183</v>
      </c>
      <c r="G24" s="43">
        <v>29235263</v>
      </c>
      <c r="H24" s="44">
        <v>29235263</v>
      </c>
      <c r="I24" s="37">
        <f t="shared" si="0"/>
        <v>105.96178599719136</v>
      </c>
      <c r="J24" s="22">
        <f t="shared" si="1"/>
        <v>11.120762358915393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27159901</v>
      </c>
      <c r="D26" s="45">
        <v>36798428</v>
      </c>
      <c r="E26" s="45">
        <v>23432410</v>
      </c>
      <c r="F26" s="45">
        <v>49012334</v>
      </c>
      <c r="G26" s="46">
        <v>34225547</v>
      </c>
      <c r="H26" s="47">
        <v>34225547</v>
      </c>
      <c r="I26" s="24">
        <f t="shared" si="0"/>
        <v>109.16471673208177</v>
      </c>
      <c r="J26" s="25">
        <f t="shared" si="1"/>
        <v>13.460444347029243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0</v>
      </c>
      <c r="D28" s="42">
        <v>0</v>
      </c>
      <c r="E28" s="42">
        <v>0</v>
      </c>
      <c r="F28" s="42">
        <v>0</v>
      </c>
      <c r="G28" s="43">
        <v>0</v>
      </c>
      <c r="H28" s="44">
        <v>0</v>
      </c>
      <c r="I28" s="37">
        <f t="shared" si="0"/>
        <v>0</v>
      </c>
      <c r="J28" s="22">
        <f t="shared" si="1"/>
        <v>0</v>
      </c>
      <c r="K28" s="2"/>
    </row>
    <row r="29" spans="1:11" ht="12.75">
      <c r="A29" s="8" t="s">
        <v>17</v>
      </c>
      <c r="B29" s="20" t="s">
        <v>38</v>
      </c>
      <c r="C29" s="42">
        <v>4276000</v>
      </c>
      <c r="D29" s="42">
        <v>2026000</v>
      </c>
      <c r="E29" s="42">
        <v>2386206</v>
      </c>
      <c r="F29" s="42">
        <v>4804000</v>
      </c>
      <c r="G29" s="43">
        <v>3865500</v>
      </c>
      <c r="H29" s="44">
        <v>3865500</v>
      </c>
      <c r="I29" s="37">
        <f t="shared" si="0"/>
        <v>101.32377506384613</v>
      </c>
      <c r="J29" s="22">
        <f t="shared" si="1"/>
        <v>17.444472444224157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2667000</v>
      </c>
      <c r="E30" s="42">
        <v>0</v>
      </c>
      <c r="F30" s="42">
        <v>0</v>
      </c>
      <c r="G30" s="43">
        <v>1</v>
      </c>
      <c r="H30" s="44">
        <v>1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17998800</v>
      </c>
      <c r="D31" s="42">
        <v>12167392</v>
      </c>
      <c r="E31" s="42">
        <v>12455996</v>
      </c>
      <c r="F31" s="42">
        <v>20143485</v>
      </c>
      <c r="G31" s="43">
        <v>10080211</v>
      </c>
      <c r="H31" s="44">
        <v>10080211</v>
      </c>
      <c r="I31" s="37">
        <f t="shared" si="0"/>
        <v>61.71717620975472</v>
      </c>
      <c r="J31" s="22">
        <f t="shared" si="1"/>
        <v>-6.811199654044808</v>
      </c>
      <c r="K31" s="2"/>
    </row>
    <row r="32" spans="1:11" ht="12.75">
      <c r="A32" s="8" t="s">
        <v>17</v>
      </c>
      <c r="B32" s="20" t="s">
        <v>34</v>
      </c>
      <c r="C32" s="42">
        <v>4885101</v>
      </c>
      <c r="D32" s="42">
        <v>20220719</v>
      </c>
      <c r="E32" s="42">
        <v>8590208</v>
      </c>
      <c r="F32" s="42">
        <v>24514849</v>
      </c>
      <c r="G32" s="43">
        <v>20279835</v>
      </c>
      <c r="H32" s="44">
        <v>20279835</v>
      </c>
      <c r="I32" s="37">
        <f t="shared" si="0"/>
        <v>185.38132021948712</v>
      </c>
      <c r="J32" s="22">
        <f t="shared" si="1"/>
        <v>33.15380432179214</v>
      </c>
      <c r="K32" s="2"/>
    </row>
    <row r="33" spans="1:11" ht="13.5" thickBot="1">
      <c r="A33" s="8" t="s">
        <v>17</v>
      </c>
      <c r="B33" s="38" t="s">
        <v>41</v>
      </c>
      <c r="C33" s="58">
        <v>27159901</v>
      </c>
      <c r="D33" s="58">
        <v>37081111</v>
      </c>
      <c r="E33" s="58">
        <v>23432410</v>
      </c>
      <c r="F33" s="58">
        <v>49462334</v>
      </c>
      <c r="G33" s="59">
        <v>34225547</v>
      </c>
      <c r="H33" s="60">
        <v>34225547</v>
      </c>
      <c r="I33" s="39">
        <f t="shared" si="0"/>
        <v>111.08513379545681</v>
      </c>
      <c r="J33" s="40">
        <f t="shared" si="1"/>
        <v>13.460444347029243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64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121138378</v>
      </c>
      <c r="D8" s="42">
        <v>121138378</v>
      </c>
      <c r="E8" s="42">
        <v>143279547</v>
      </c>
      <c r="F8" s="42">
        <v>128406680</v>
      </c>
      <c r="G8" s="43">
        <v>133555063</v>
      </c>
      <c r="H8" s="44">
        <v>140232816</v>
      </c>
      <c r="I8" s="21">
        <f>IF(($E8=0),0,((($F8/$E8)-1)*100))</f>
        <v>-10.380314086280574</v>
      </c>
      <c r="J8" s="22">
        <f>IF(($E8=0),0,(((($H8/$E8)^(1/3))-1)*100))</f>
        <v>-0.7138923712447176</v>
      </c>
      <c r="K8" s="2"/>
    </row>
    <row r="9" spans="1:11" ht="12.75">
      <c r="A9" s="4" t="s">
        <v>17</v>
      </c>
      <c r="B9" s="20" t="s">
        <v>20</v>
      </c>
      <c r="C9" s="42">
        <v>335467181</v>
      </c>
      <c r="D9" s="42">
        <v>338346902</v>
      </c>
      <c r="E9" s="42">
        <v>269645451</v>
      </c>
      <c r="F9" s="42">
        <v>435968877</v>
      </c>
      <c r="G9" s="43">
        <v>480453858</v>
      </c>
      <c r="H9" s="44">
        <v>546159053</v>
      </c>
      <c r="I9" s="21">
        <f>IF(($E9=0),0,((($F9/$E9)-1)*100))</f>
        <v>61.6822666146146</v>
      </c>
      <c r="J9" s="22">
        <f>IF(($E9=0),0,(((($H9/$E9)^(1/3))-1)*100))</f>
        <v>26.52470874923234</v>
      </c>
      <c r="K9" s="2"/>
    </row>
    <row r="10" spans="1:11" ht="12.75">
      <c r="A10" s="4" t="s">
        <v>17</v>
      </c>
      <c r="B10" s="20" t="s">
        <v>21</v>
      </c>
      <c r="C10" s="42">
        <v>319098290</v>
      </c>
      <c r="D10" s="42">
        <v>339204616</v>
      </c>
      <c r="E10" s="42">
        <v>312598096</v>
      </c>
      <c r="F10" s="42">
        <v>314332965</v>
      </c>
      <c r="G10" s="43">
        <v>297469887</v>
      </c>
      <c r="H10" s="44">
        <v>294021652</v>
      </c>
      <c r="I10" s="21">
        <f aca="true" t="shared" si="0" ref="I10:I33">IF(($E10=0),0,((($F10/$E10)-1)*100))</f>
        <v>0.5549838665684037</v>
      </c>
      <c r="J10" s="22">
        <f aca="true" t="shared" si="1" ref="J10:J33">IF(($E10=0),0,(((($H10/$E10)^(1/3))-1)*100))</f>
        <v>-2.0214529313642204</v>
      </c>
      <c r="K10" s="2"/>
    </row>
    <row r="11" spans="1:11" ht="12.75">
      <c r="A11" s="8" t="s">
        <v>17</v>
      </c>
      <c r="B11" s="23" t="s">
        <v>22</v>
      </c>
      <c r="C11" s="45">
        <v>775703849</v>
      </c>
      <c r="D11" s="45">
        <v>798689896</v>
      </c>
      <c r="E11" s="45">
        <v>725523094</v>
      </c>
      <c r="F11" s="45">
        <v>878708522</v>
      </c>
      <c r="G11" s="46">
        <v>911478808</v>
      </c>
      <c r="H11" s="47">
        <v>980413521</v>
      </c>
      <c r="I11" s="24">
        <f t="shared" si="0"/>
        <v>21.113790762393016</v>
      </c>
      <c r="J11" s="25">
        <f t="shared" si="1"/>
        <v>10.556941846447465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319188626</v>
      </c>
      <c r="D13" s="42">
        <v>318808253</v>
      </c>
      <c r="E13" s="42">
        <v>320903155</v>
      </c>
      <c r="F13" s="42">
        <v>330695908</v>
      </c>
      <c r="G13" s="43">
        <v>323533867</v>
      </c>
      <c r="H13" s="44">
        <v>325774952</v>
      </c>
      <c r="I13" s="21">
        <f t="shared" si="0"/>
        <v>3.0516225370236683</v>
      </c>
      <c r="J13" s="22">
        <f t="shared" si="1"/>
        <v>0.503511108096566</v>
      </c>
      <c r="K13" s="2"/>
    </row>
    <row r="14" spans="1:11" ht="12.75">
      <c r="A14" s="4" t="s">
        <v>17</v>
      </c>
      <c r="B14" s="20" t="s">
        <v>25</v>
      </c>
      <c r="C14" s="42">
        <v>76299600</v>
      </c>
      <c r="D14" s="42">
        <v>76299600</v>
      </c>
      <c r="E14" s="42">
        <v>0</v>
      </c>
      <c r="F14" s="42">
        <v>81299600</v>
      </c>
      <c r="G14" s="43">
        <v>90299600</v>
      </c>
      <c r="H14" s="44">
        <v>92909600</v>
      </c>
      <c r="I14" s="21">
        <f t="shared" si="0"/>
        <v>0</v>
      </c>
      <c r="J14" s="22">
        <f t="shared" si="1"/>
        <v>0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246017000</v>
      </c>
      <c r="D16" s="42">
        <v>244017000</v>
      </c>
      <c r="E16" s="42">
        <v>279113632</v>
      </c>
      <c r="F16" s="42">
        <v>284069550</v>
      </c>
      <c r="G16" s="43">
        <v>326679983</v>
      </c>
      <c r="H16" s="44">
        <v>375681980</v>
      </c>
      <c r="I16" s="21">
        <f t="shared" si="0"/>
        <v>1.7755915268230282</v>
      </c>
      <c r="J16" s="22">
        <f t="shared" si="1"/>
        <v>10.411193729254698</v>
      </c>
      <c r="K16" s="2"/>
    </row>
    <row r="17" spans="1:11" ht="12.75">
      <c r="A17" s="4" t="s">
        <v>17</v>
      </c>
      <c r="B17" s="20" t="s">
        <v>27</v>
      </c>
      <c r="C17" s="42">
        <v>132908795</v>
      </c>
      <c r="D17" s="42">
        <v>147162594</v>
      </c>
      <c r="E17" s="42">
        <v>131932550</v>
      </c>
      <c r="F17" s="42">
        <v>168890217</v>
      </c>
      <c r="G17" s="43">
        <v>152899004</v>
      </c>
      <c r="H17" s="44">
        <v>156007260</v>
      </c>
      <c r="I17" s="28">
        <f t="shared" si="0"/>
        <v>28.012546562618557</v>
      </c>
      <c r="J17" s="29">
        <f t="shared" si="1"/>
        <v>5.746081741553222</v>
      </c>
      <c r="K17" s="2"/>
    </row>
    <row r="18" spans="1:11" ht="12.75">
      <c r="A18" s="4" t="s">
        <v>17</v>
      </c>
      <c r="B18" s="23" t="s">
        <v>28</v>
      </c>
      <c r="C18" s="45">
        <v>774414021</v>
      </c>
      <c r="D18" s="45">
        <v>786287447</v>
      </c>
      <c r="E18" s="45">
        <v>731949337</v>
      </c>
      <c r="F18" s="45">
        <v>864955275</v>
      </c>
      <c r="G18" s="46">
        <v>893412454</v>
      </c>
      <c r="H18" s="47">
        <v>950373792</v>
      </c>
      <c r="I18" s="24">
        <f t="shared" si="0"/>
        <v>18.171467788350505</v>
      </c>
      <c r="J18" s="25">
        <f t="shared" si="1"/>
        <v>9.094907043593325</v>
      </c>
      <c r="K18" s="2"/>
    </row>
    <row r="19" spans="1:11" ht="23.25" customHeight="1">
      <c r="A19" s="30" t="s">
        <v>17</v>
      </c>
      <c r="B19" s="31" t="s">
        <v>29</v>
      </c>
      <c r="C19" s="51">
        <v>1289828</v>
      </c>
      <c r="D19" s="51">
        <v>12402449</v>
      </c>
      <c r="E19" s="51">
        <v>-6426243</v>
      </c>
      <c r="F19" s="52">
        <v>13753247</v>
      </c>
      <c r="G19" s="53">
        <v>18066354</v>
      </c>
      <c r="H19" s="54">
        <v>30039729</v>
      </c>
      <c r="I19" s="32">
        <f t="shared" si="0"/>
        <v>-314.0169147042837</v>
      </c>
      <c r="J19" s="33">
        <f t="shared" si="1"/>
        <v>-267.20385603639227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700000</v>
      </c>
      <c r="D23" s="42">
        <v>1250000</v>
      </c>
      <c r="E23" s="42">
        <v>656485</v>
      </c>
      <c r="F23" s="42">
        <v>7150000</v>
      </c>
      <c r="G23" s="43">
        <v>550000</v>
      </c>
      <c r="H23" s="44">
        <v>550000</v>
      </c>
      <c r="I23" s="37">
        <f t="shared" si="0"/>
        <v>989.1337958978498</v>
      </c>
      <c r="J23" s="22">
        <f t="shared" si="1"/>
        <v>-5.728743846285345</v>
      </c>
      <c r="K23" s="2"/>
    </row>
    <row r="24" spans="1:11" ht="12.75">
      <c r="A24" s="8" t="s">
        <v>17</v>
      </c>
      <c r="B24" s="20" t="s">
        <v>33</v>
      </c>
      <c r="C24" s="42">
        <v>76570102</v>
      </c>
      <c r="D24" s="42">
        <v>71607561</v>
      </c>
      <c r="E24" s="42">
        <v>68030273</v>
      </c>
      <c r="F24" s="42">
        <v>101269700</v>
      </c>
      <c r="G24" s="43">
        <v>108589350</v>
      </c>
      <c r="H24" s="44">
        <v>130166700</v>
      </c>
      <c r="I24" s="37">
        <f t="shared" si="0"/>
        <v>48.859758360810936</v>
      </c>
      <c r="J24" s="22">
        <f t="shared" si="1"/>
        <v>24.145951183214965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77270102</v>
      </c>
      <c r="D26" s="45">
        <v>72857561</v>
      </c>
      <c r="E26" s="45">
        <v>68686758</v>
      </c>
      <c r="F26" s="45">
        <v>108419700</v>
      </c>
      <c r="G26" s="46">
        <v>109139350</v>
      </c>
      <c r="H26" s="47">
        <v>130716700</v>
      </c>
      <c r="I26" s="24">
        <f t="shared" si="0"/>
        <v>57.84658230630131</v>
      </c>
      <c r="J26" s="25">
        <f t="shared" si="1"/>
        <v>23.923218908239917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0</v>
      </c>
      <c r="D28" s="42">
        <v>0</v>
      </c>
      <c r="E28" s="42">
        <v>0</v>
      </c>
      <c r="F28" s="42">
        <v>0</v>
      </c>
      <c r="G28" s="43">
        <v>0</v>
      </c>
      <c r="H28" s="44">
        <v>0</v>
      </c>
      <c r="I28" s="37">
        <f t="shared" si="0"/>
        <v>0</v>
      </c>
      <c r="J28" s="22">
        <f t="shared" si="1"/>
        <v>0</v>
      </c>
      <c r="K28" s="2"/>
    </row>
    <row r="29" spans="1:11" ht="12.75">
      <c r="A29" s="8" t="s">
        <v>17</v>
      </c>
      <c r="B29" s="20" t="s">
        <v>38</v>
      </c>
      <c r="C29" s="42">
        <v>13483505</v>
      </c>
      <c r="D29" s="42">
        <v>15532974</v>
      </c>
      <c r="E29" s="42">
        <v>10439209</v>
      </c>
      <c r="F29" s="42">
        <v>3500000</v>
      </c>
      <c r="G29" s="43">
        <v>14000000</v>
      </c>
      <c r="H29" s="44">
        <v>14500000</v>
      </c>
      <c r="I29" s="37">
        <f t="shared" si="0"/>
        <v>-66.47255553557744</v>
      </c>
      <c r="J29" s="22">
        <f t="shared" si="1"/>
        <v>11.574976291960537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43176271</v>
      </c>
      <c r="D31" s="42">
        <v>35003868</v>
      </c>
      <c r="E31" s="42">
        <v>40567002</v>
      </c>
      <c r="F31" s="42">
        <v>61200000</v>
      </c>
      <c r="G31" s="43">
        <v>24500000</v>
      </c>
      <c r="H31" s="44">
        <v>30500000</v>
      </c>
      <c r="I31" s="37">
        <f t="shared" si="0"/>
        <v>50.86153026541129</v>
      </c>
      <c r="J31" s="22">
        <f t="shared" si="1"/>
        <v>-9.069626433194678</v>
      </c>
      <c r="K31" s="2"/>
    </row>
    <row r="32" spans="1:11" ht="12.75">
      <c r="A32" s="8" t="s">
        <v>17</v>
      </c>
      <c r="B32" s="20" t="s">
        <v>34</v>
      </c>
      <c r="C32" s="42">
        <v>20610326</v>
      </c>
      <c r="D32" s="42">
        <v>22320719</v>
      </c>
      <c r="E32" s="42">
        <v>17680547</v>
      </c>
      <c r="F32" s="42">
        <v>43719700</v>
      </c>
      <c r="G32" s="43">
        <v>70639350</v>
      </c>
      <c r="H32" s="44">
        <v>85716700</v>
      </c>
      <c r="I32" s="37">
        <f t="shared" si="0"/>
        <v>147.27572059846338</v>
      </c>
      <c r="J32" s="22">
        <f t="shared" si="1"/>
        <v>69.24788435285099</v>
      </c>
      <c r="K32" s="2"/>
    </row>
    <row r="33" spans="1:11" ht="13.5" thickBot="1">
      <c r="A33" s="8" t="s">
        <v>17</v>
      </c>
      <c r="B33" s="38" t="s">
        <v>41</v>
      </c>
      <c r="C33" s="58">
        <v>77270102</v>
      </c>
      <c r="D33" s="58">
        <v>72857561</v>
      </c>
      <c r="E33" s="58">
        <v>68686758</v>
      </c>
      <c r="F33" s="58">
        <v>108419700</v>
      </c>
      <c r="G33" s="59">
        <v>109139350</v>
      </c>
      <c r="H33" s="60">
        <v>130716700</v>
      </c>
      <c r="I33" s="39">
        <f t="shared" si="0"/>
        <v>57.84658230630131</v>
      </c>
      <c r="J33" s="40">
        <f t="shared" si="1"/>
        <v>23.923218908239917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65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0</v>
      </c>
      <c r="D8" s="42">
        <v>0</v>
      </c>
      <c r="E8" s="42">
        <v>0</v>
      </c>
      <c r="F8" s="42">
        <v>0</v>
      </c>
      <c r="G8" s="43">
        <v>0</v>
      </c>
      <c r="H8" s="44">
        <v>0</v>
      </c>
      <c r="I8" s="21">
        <f>IF(($E8=0),0,((($F8/$E8)-1)*100))</f>
        <v>0</v>
      </c>
      <c r="J8" s="22">
        <f>IF(($E8=0),0,(((($H8/$E8)^(1/3))-1)*100))</f>
        <v>0</v>
      </c>
      <c r="K8" s="2"/>
    </row>
    <row r="9" spans="1:11" ht="12.75">
      <c r="A9" s="4" t="s">
        <v>17</v>
      </c>
      <c r="B9" s="20" t="s">
        <v>20</v>
      </c>
      <c r="C9" s="42">
        <v>329012273</v>
      </c>
      <c r="D9" s="42">
        <v>329012273</v>
      </c>
      <c r="E9" s="42">
        <v>370644301</v>
      </c>
      <c r="F9" s="42">
        <v>342172763</v>
      </c>
      <c r="G9" s="43">
        <v>355859674</v>
      </c>
      <c r="H9" s="44">
        <v>370094061</v>
      </c>
      <c r="I9" s="21">
        <f>IF(($E9=0),0,((($F9/$E9)-1)*100))</f>
        <v>-7.681633826065493</v>
      </c>
      <c r="J9" s="22">
        <f>IF(($E9=0),0,(((($H9/$E9)^(1/3))-1)*100))</f>
        <v>-0.04950950813406019</v>
      </c>
      <c r="K9" s="2"/>
    </row>
    <row r="10" spans="1:11" ht="12.75">
      <c r="A10" s="4" t="s">
        <v>17</v>
      </c>
      <c r="B10" s="20" t="s">
        <v>21</v>
      </c>
      <c r="C10" s="42">
        <v>814058370</v>
      </c>
      <c r="D10" s="42">
        <v>924065043</v>
      </c>
      <c r="E10" s="42">
        <v>864039385</v>
      </c>
      <c r="F10" s="42">
        <v>858023012</v>
      </c>
      <c r="G10" s="43">
        <v>926861154</v>
      </c>
      <c r="H10" s="44">
        <v>985361869</v>
      </c>
      <c r="I10" s="21">
        <f aca="true" t="shared" si="0" ref="I10:I33">IF(($E10=0),0,((($F10/$E10)-1)*100))</f>
        <v>-0.6963077267594708</v>
      </c>
      <c r="J10" s="22">
        <f aca="true" t="shared" si="1" ref="J10:J33">IF(($E10=0),0,(((($H10/$E10)^(1/3))-1)*100))</f>
        <v>4.4770106096092555</v>
      </c>
      <c r="K10" s="2"/>
    </row>
    <row r="11" spans="1:11" ht="12.75">
      <c r="A11" s="8" t="s">
        <v>17</v>
      </c>
      <c r="B11" s="23" t="s">
        <v>22</v>
      </c>
      <c r="C11" s="45">
        <v>1143070643</v>
      </c>
      <c r="D11" s="45">
        <v>1253077316</v>
      </c>
      <c r="E11" s="45">
        <v>1234683686</v>
      </c>
      <c r="F11" s="45">
        <v>1200195775</v>
      </c>
      <c r="G11" s="46">
        <v>1282720828</v>
      </c>
      <c r="H11" s="47">
        <v>1355455930</v>
      </c>
      <c r="I11" s="24">
        <f t="shared" si="0"/>
        <v>-2.793258823377698</v>
      </c>
      <c r="J11" s="25">
        <f t="shared" si="1"/>
        <v>3.1596588774942758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371509388</v>
      </c>
      <c r="D13" s="42">
        <v>236038577</v>
      </c>
      <c r="E13" s="42">
        <v>365157775</v>
      </c>
      <c r="F13" s="42">
        <v>362919637</v>
      </c>
      <c r="G13" s="43">
        <v>365658261</v>
      </c>
      <c r="H13" s="44">
        <v>381747231</v>
      </c>
      <c r="I13" s="21">
        <f t="shared" si="0"/>
        <v>-0.6129235506487585</v>
      </c>
      <c r="J13" s="22">
        <f t="shared" si="1"/>
        <v>1.491993071986375</v>
      </c>
      <c r="K13" s="2"/>
    </row>
    <row r="14" spans="1:11" ht="12.75">
      <c r="A14" s="4" t="s">
        <v>17</v>
      </c>
      <c r="B14" s="20" t="s">
        <v>25</v>
      </c>
      <c r="C14" s="42">
        <v>129734521</v>
      </c>
      <c r="D14" s="42">
        <v>129734521</v>
      </c>
      <c r="E14" s="42">
        <v>0</v>
      </c>
      <c r="F14" s="42">
        <v>278891121</v>
      </c>
      <c r="G14" s="43">
        <v>290604548</v>
      </c>
      <c r="H14" s="44">
        <v>303391148</v>
      </c>
      <c r="I14" s="21">
        <f t="shared" si="0"/>
        <v>0</v>
      </c>
      <c r="J14" s="22">
        <f t="shared" si="1"/>
        <v>0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0</v>
      </c>
      <c r="D16" s="42">
        <v>0</v>
      </c>
      <c r="E16" s="42">
        <v>0</v>
      </c>
      <c r="F16" s="42">
        <v>0</v>
      </c>
      <c r="G16" s="43">
        <v>0</v>
      </c>
      <c r="H16" s="44">
        <v>0</v>
      </c>
      <c r="I16" s="21">
        <f t="shared" si="0"/>
        <v>0</v>
      </c>
      <c r="J16" s="22">
        <f t="shared" si="1"/>
        <v>0</v>
      </c>
      <c r="K16" s="2"/>
    </row>
    <row r="17" spans="1:11" ht="12.75">
      <c r="A17" s="4" t="s">
        <v>17</v>
      </c>
      <c r="B17" s="20" t="s">
        <v>27</v>
      </c>
      <c r="C17" s="42">
        <v>543209384</v>
      </c>
      <c r="D17" s="42">
        <v>455619805</v>
      </c>
      <c r="E17" s="42">
        <v>418807071</v>
      </c>
      <c r="F17" s="42">
        <v>499271863</v>
      </c>
      <c r="G17" s="43">
        <v>603410264</v>
      </c>
      <c r="H17" s="44">
        <v>572463855</v>
      </c>
      <c r="I17" s="28">
        <f t="shared" si="0"/>
        <v>19.212854216589868</v>
      </c>
      <c r="J17" s="29">
        <f t="shared" si="1"/>
        <v>10.979991806979438</v>
      </c>
      <c r="K17" s="2"/>
    </row>
    <row r="18" spans="1:11" ht="12.75">
      <c r="A18" s="4" t="s">
        <v>17</v>
      </c>
      <c r="B18" s="23" t="s">
        <v>28</v>
      </c>
      <c r="C18" s="45">
        <v>1044453293</v>
      </c>
      <c r="D18" s="45">
        <v>821392903</v>
      </c>
      <c r="E18" s="45">
        <v>783964846</v>
      </c>
      <c r="F18" s="45">
        <v>1141082621</v>
      </c>
      <c r="G18" s="46">
        <v>1259673073</v>
      </c>
      <c r="H18" s="47">
        <v>1257602234</v>
      </c>
      <c r="I18" s="24">
        <f t="shared" si="0"/>
        <v>45.55277916122276</v>
      </c>
      <c r="J18" s="25">
        <f t="shared" si="1"/>
        <v>17.06190046066689</v>
      </c>
      <c r="K18" s="2"/>
    </row>
    <row r="19" spans="1:11" ht="23.25" customHeight="1">
      <c r="A19" s="30" t="s">
        <v>17</v>
      </c>
      <c r="B19" s="31" t="s">
        <v>29</v>
      </c>
      <c r="C19" s="51">
        <v>98617350</v>
      </c>
      <c r="D19" s="51">
        <v>431684413</v>
      </c>
      <c r="E19" s="51">
        <v>450718840</v>
      </c>
      <c r="F19" s="52">
        <v>59113154</v>
      </c>
      <c r="G19" s="53">
        <v>23047755</v>
      </c>
      <c r="H19" s="54">
        <v>97853696</v>
      </c>
      <c r="I19" s="32">
        <f t="shared" si="0"/>
        <v>-86.88469423643352</v>
      </c>
      <c r="J19" s="33">
        <f t="shared" si="1"/>
        <v>-39.89778090466558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0</v>
      </c>
      <c r="D23" s="42">
        <v>27314349</v>
      </c>
      <c r="E23" s="42">
        <v>12161477</v>
      </c>
      <c r="F23" s="42">
        <v>15500000</v>
      </c>
      <c r="G23" s="43">
        <v>1560000</v>
      </c>
      <c r="H23" s="44">
        <v>1622400</v>
      </c>
      <c r="I23" s="37">
        <f t="shared" si="0"/>
        <v>27.45162450251726</v>
      </c>
      <c r="J23" s="22">
        <f t="shared" si="1"/>
        <v>-48.903572314071354</v>
      </c>
      <c r="K23" s="2"/>
    </row>
    <row r="24" spans="1:11" ht="12.75">
      <c r="A24" s="8" t="s">
        <v>17</v>
      </c>
      <c r="B24" s="20" t="s">
        <v>33</v>
      </c>
      <c r="C24" s="42">
        <v>620504000</v>
      </c>
      <c r="D24" s="42">
        <v>599408008</v>
      </c>
      <c r="E24" s="42">
        <v>555303538</v>
      </c>
      <c r="F24" s="42">
        <v>563391331</v>
      </c>
      <c r="G24" s="43">
        <v>367102450</v>
      </c>
      <c r="H24" s="44">
        <v>338148300</v>
      </c>
      <c r="I24" s="37">
        <f t="shared" si="0"/>
        <v>1.4564634378396502</v>
      </c>
      <c r="J24" s="22">
        <f t="shared" si="1"/>
        <v>-15.23974473471883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620504000</v>
      </c>
      <c r="D26" s="45">
        <v>626722357</v>
      </c>
      <c r="E26" s="45">
        <v>567465015</v>
      </c>
      <c r="F26" s="45">
        <v>578891331</v>
      </c>
      <c r="G26" s="46">
        <v>368662450</v>
      </c>
      <c r="H26" s="47">
        <v>339770700</v>
      </c>
      <c r="I26" s="24">
        <f t="shared" si="0"/>
        <v>2.0135718851319817</v>
      </c>
      <c r="J26" s="25">
        <f t="shared" si="1"/>
        <v>-15.715261375334189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560961000</v>
      </c>
      <c r="D28" s="42">
        <v>525949047</v>
      </c>
      <c r="E28" s="42">
        <v>498043166</v>
      </c>
      <c r="F28" s="42">
        <v>489690831</v>
      </c>
      <c r="G28" s="43">
        <v>336952000</v>
      </c>
      <c r="H28" s="44">
        <v>325148300</v>
      </c>
      <c r="I28" s="37">
        <f t="shared" si="0"/>
        <v>-1.677030339976593</v>
      </c>
      <c r="J28" s="22">
        <f t="shared" si="1"/>
        <v>-13.24959703242915</v>
      </c>
      <c r="K28" s="2"/>
    </row>
    <row r="29" spans="1:11" ht="12.75">
      <c r="A29" s="8" t="s">
        <v>17</v>
      </c>
      <c r="B29" s="20" t="s">
        <v>38</v>
      </c>
      <c r="C29" s="42">
        <v>0</v>
      </c>
      <c r="D29" s="42">
        <v>0</v>
      </c>
      <c r="E29" s="42">
        <v>0</v>
      </c>
      <c r="F29" s="42">
        <v>0</v>
      </c>
      <c r="G29" s="43">
        <v>0</v>
      </c>
      <c r="H29" s="44">
        <v>0</v>
      </c>
      <c r="I29" s="37">
        <f t="shared" si="0"/>
        <v>0</v>
      </c>
      <c r="J29" s="22">
        <f t="shared" si="1"/>
        <v>0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1700000</v>
      </c>
      <c r="D31" s="42">
        <v>850000</v>
      </c>
      <c r="E31" s="42">
        <v>143969</v>
      </c>
      <c r="F31" s="42">
        <v>2000000</v>
      </c>
      <c r="G31" s="43">
        <v>1500000</v>
      </c>
      <c r="H31" s="44">
        <v>0</v>
      </c>
      <c r="I31" s="37">
        <f t="shared" si="0"/>
        <v>1289.18795018372</v>
      </c>
      <c r="J31" s="22">
        <f t="shared" si="1"/>
        <v>-100</v>
      </c>
      <c r="K31" s="2"/>
    </row>
    <row r="32" spans="1:11" ht="12.75">
      <c r="A32" s="8" t="s">
        <v>17</v>
      </c>
      <c r="B32" s="20" t="s">
        <v>34</v>
      </c>
      <c r="C32" s="42">
        <v>57843000</v>
      </c>
      <c r="D32" s="42">
        <v>99923310</v>
      </c>
      <c r="E32" s="42">
        <v>69277880</v>
      </c>
      <c r="F32" s="42">
        <v>87200500</v>
      </c>
      <c r="G32" s="43">
        <v>30210450</v>
      </c>
      <c r="H32" s="44">
        <v>14622400</v>
      </c>
      <c r="I32" s="37">
        <f t="shared" si="0"/>
        <v>25.8706242165609</v>
      </c>
      <c r="J32" s="22">
        <f t="shared" si="1"/>
        <v>-40.460110597171926</v>
      </c>
      <c r="K32" s="2"/>
    </row>
    <row r="33" spans="1:11" ht="13.5" thickBot="1">
      <c r="A33" s="8" t="s">
        <v>17</v>
      </c>
      <c r="B33" s="38" t="s">
        <v>41</v>
      </c>
      <c r="C33" s="58">
        <v>620504000</v>
      </c>
      <c r="D33" s="58">
        <v>626722357</v>
      </c>
      <c r="E33" s="58">
        <v>567465015</v>
      </c>
      <c r="F33" s="58">
        <v>578891331</v>
      </c>
      <c r="G33" s="59">
        <v>368662450</v>
      </c>
      <c r="H33" s="60">
        <v>339770700</v>
      </c>
      <c r="I33" s="39">
        <f t="shared" si="0"/>
        <v>2.0135718851319817</v>
      </c>
      <c r="J33" s="40">
        <f t="shared" si="1"/>
        <v>-15.715261375334189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66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31309070</v>
      </c>
      <c r="D8" s="42">
        <v>31309070</v>
      </c>
      <c r="E8" s="42">
        <v>31508765</v>
      </c>
      <c r="F8" s="42">
        <v>32530124</v>
      </c>
      <c r="G8" s="43">
        <v>33896388</v>
      </c>
      <c r="H8" s="44">
        <v>35387830</v>
      </c>
      <c r="I8" s="21">
        <f>IF(($E8=0),0,((($F8/$E8)-1)*100))</f>
        <v>3.241507561467416</v>
      </c>
      <c r="J8" s="22">
        <f>IF(($E8=0),0,(((($H8/$E8)^(1/3))-1)*100))</f>
        <v>3.945936662799454</v>
      </c>
      <c r="K8" s="2"/>
    </row>
    <row r="9" spans="1:11" ht="12.75">
      <c r="A9" s="4" t="s">
        <v>17</v>
      </c>
      <c r="B9" s="20" t="s">
        <v>20</v>
      </c>
      <c r="C9" s="42">
        <v>43436462</v>
      </c>
      <c r="D9" s="42">
        <v>37616668</v>
      </c>
      <c r="E9" s="42">
        <v>37632040</v>
      </c>
      <c r="F9" s="42">
        <v>44260882</v>
      </c>
      <c r="G9" s="43">
        <v>46495195</v>
      </c>
      <c r="H9" s="44">
        <v>50395589</v>
      </c>
      <c r="I9" s="21">
        <f>IF(($E9=0),0,((($F9/$E9)-1)*100))</f>
        <v>17.614888802201524</v>
      </c>
      <c r="J9" s="22">
        <f>IF(($E9=0),0,(((($H9/$E9)^(1/3))-1)*100))</f>
        <v>10.224529723743325</v>
      </c>
      <c r="K9" s="2"/>
    </row>
    <row r="10" spans="1:11" ht="12.75">
      <c r="A10" s="4" t="s">
        <v>17</v>
      </c>
      <c r="B10" s="20" t="s">
        <v>21</v>
      </c>
      <c r="C10" s="42">
        <v>239995622</v>
      </c>
      <c r="D10" s="42">
        <v>266010161</v>
      </c>
      <c r="E10" s="42">
        <v>233051763</v>
      </c>
      <c r="F10" s="42">
        <v>247359424</v>
      </c>
      <c r="G10" s="43">
        <v>254996726</v>
      </c>
      <c r="H10" s="44">
        <v>253327104</v>
      </c>
      <c r="I10" s="21">
        <f aca="true" t="shared" si="0" ref="I10:I33">IF(($E10=0),0,((($F10/$E10)-1)*100))</f>
        <v>6.139263147303464</v>
      </c>
      <c r="J10" s="22">
        <f aca="true" t="shared" si="1" ref="J10:J33">IF(($E10=0),0,(((($H10/$E10)^(1/3))-1)*100))</f>
        <v>2.8197211946284995</v>
      </c>
      <c r="K10" s="2"/>
    </row>
    <row r="11" spans="1:11" ht="12.75">
      <c r="A11" s="8" t="s">
        <v>17</v>
      </c>
      <c r="B11" s="23" t="s">
        <v>22</v>
      </c>
      <c r="C11" s="45">
        <v>314741154</v>
      </c>
      <c r="D11" s="45">
        <v>334935899</v>
      </c>
      <c r="E11" s="45">
        <v>302192568</v>
      </c>
      <c r="F11" s="45">
        <v>324150430</v>
      </c>
      <c r="G11" s="46">
        <v>335388309</v>
      </c>
      <c r="H11" s="47">
        <v>339110523</v>
      </c>
      <c r="I11" s="24">
        <f t="shared" si="0"/>
        <v>7.2661820061703075</v>
      </c>
      <c r="J11" s="25">
        <f t="shared" si="1"/>
        <v>3.9168154245460496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120570293</v>
      </c>
      <c r="D13" s="42">
        <v>113513293</v>
      </c>
      <c r="E13" s="42">
        <v>97393602</v>
      </c>
      <c r="F13" s="42">
        <v>114967090</v>
      </c>
      <c r="G13" s="43">
        <v>119795708</v>
      </c>
      <c r="H13" s="44">
        <v>125066725</v>
      </c>
      <c r="I13" s="21">
        <f t="shared" si="0"/>
        <v>18.04378074034063</v>
      </c>
      <c r="J13" s="22">
        <f t="shared" si="1"/>
        <v>8.693552464435461</v>
      </c>
      <c r="K13" s="2"/>
    </row>
    <row r="14" spans="1:11" ht="12.75">
      <c r="A14" s="4" t="s">
        <v>17</v>
      </c>
      <c r="B14" s="20" t="s">
        <v>25</v>
      </c>
      <c r="C14" s="42">
        <v>5145595</v>
      </c>
      <c r="D14" s="42">
        <v>5145595</v>
      </c>
      <c r="E14" s="42">
        <v>11035154</v>
      </c>
      <c r="F14" s="42">
        <v>6003660</v>
      </c>
      <c r="G14" s="43">
        <v>6255814</v>
      </c>
      <c r="H14" s="44">
        <v>6531069</v>
      </c>
      <c r="I14" s="21">
        <f t="shared" si="0"/>
        <v>-45.5951407655933</v>
      </c>
      <c r="J14" s="22">
        <f t="shared" si="1"/>
        <v>-16.040735660951178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23000000</v>
      </c>
      <c r="D16" s="42">
        <v>23000000</v>
      </c>
      <c r="E16" s="42">
        <v>24593487</v>
      </c>
      <c r="F16" s="42">
        <v>26588000</v>
      </c>
      <c r="G16" s="43">
        <v>27704696</v>
      </c>
      <c r="H16" s="44">
        <v>28923703</v>
      </c>
      <c r="I16" s="21">
        <f t="shared" si="0"/>
        <v>8.109923574481325</v>
      </c>
      <c r="J16" s="22">
        <f t="shared" si="1"/>
        <v>5.554785578901544</v>
      </c>
      <c r="K16" s="2"/>
    </row>
    <row r="17" spans="1:11" ht="12.75">
      <c r="A17" s="4" t="s">
        <v>17</v>
      </c>
      <c r="B17" s="20" t="s">
        <v>27</v>
      </c>
      <c r="C17" s="42">
        <v>204170888</v>
      </c>
      <c r="D17" s="42">
        <v>204405440</v>
      </c>
      <c r="E17" s="42">
        <v>142852726</v>
      </c>
      <c r="F17" s="42">
        <v>188788493</v>
      </c>
      <c r="G17" s="43">
        <v>192315656</v>
      </c>
      <c r="H17" s="44">
        <v>199812891</v>
      </c>
      <c r="I17" s="28">
        <f t="shared" si="0"/>
        <v>32.15603110016956</v>
      </c>
      <c r="J17" s="29">
        <f t="shared" si="1"/>
        <v>11.83514978002238</v>
      </c>
      <c r="K17" s="2"/>
    </row>
    <row r="18" spans="1:11" ht="12.75">
      <c r="A18" s="4" t="s">
        <v>17</v>
      </c>
      <c r="B18" s="23" t="s">
        <v>28</v>
      </c>
      <c r="C18" s="45">
        <v>352886776</v>
      </c>
      <c r="D18" s="45">
        <v>346064328</v>
      </c>
      <c r="E18" s="45">
        <v>275874969</v>
      </c>
      <c r="F18" s="45">
        <v>336347243</v>
      </c>
      <c r="G18" s="46">
        <v>346071874</v>
      </c>
      <c r="H18" s="47">
        <v>360334388</v>
      </c>
      <c r="I18" s="24">
        <f t="shared" si="0"/>
        <v>21.920174280110196</v>
      </c>
      <c r="J18" s="25">
        <f t="shared" si="1"/>
        <v>9.311151941310536</v>
      </c>
      <c r="K18" s="2"/>
    </row>
    <row r="19" spans="1:11" ht="23.25" customHeight="1">
      <c r="A19" s="30" t="s">
        <v>17</v>
      </c>
      <c r="B19" s="31" t="s">
        <v>29</v>
      </c>
      <c r="C19" s="51">
        <v>-38145622</v>
      </c>
      <c r="D19" s="51">
        <v>-11128429</v>
      </c>
      <c r="E19" s="51">
        <v>26317599</v>
      </c>
      <c r="F19" s="52">
        <v>-12196813</v>
      </c>
      <c r="G19" s="53">
        <v>-10683565</v>
      </c>
      <c r="H19" s="54">
        <v>-21223865</v>
      </c>
      <c r="I19" s="32">
        <f t="shared" si="0"/>
        <v>-146.34470264555668</v>
      </c>
      <c r="J19" s="33">
        <f t="shared" si="1"/>
        <v>-193.08064907584026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30000000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37496035</v>
      </c>
      <c r="D23" s="42">
        <v>51635577</v>
      </c>
      <c r="E23" s="42">
        <v>16415943</v>
      </c>
      <c r="F23" s="42">
        <v>24508730</v>
      </c>
      <c r="G23" s="43">
        <v>18910977</v>
      </c>
      <c r="H23" s="44">
        <v>19743060</v>
      </c>
      <c r="I23" s="37">
        <f t="shared" si="0"/>
        <v>49.29833759778528</v>
      </c>
      <c r="J23" s="22">
        <f t="shared" si="1"/>
        <v>6.344788036686899</v>
      </c>
      <c r="K23" s="2"/>
    </row>
    <row r="24" spans="1:11" ht="12.75">
      <c r="A24" s="8" t="s">
        <v>17</v>
      </c>
      <c r="B24" s="20" t="s">
        <v>33</v>
      </c>
      <c r="C24" s="42">
        <v>51287850</v>
      </c>
      <c r="D24" s="42">
        <v>51287851</v>
      </c>
      <c r="E24" s="42">
        <v>41469235</v>
      </c>
      <c r="F24" s="42">
        <v>58719450</v>
      </c>
      <c r="G24" s="43">
        <v>66965299</v>
      </c>
      <c r="H24" s="44">
        <v>65748450</v>
      </c>
      <c r="I24" s="37">
        <f t="shared" si="0"/>
        <v>41.59762050107749</v>
      </c>
      <c r="J24" s="22">
        <f t="shared" si="1"/>
        <v>16.605713766687025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88783885</v>
      </c>
      <c r="D26" s="45">
        <v>102923428</v>
      </c>
      <c r="E26" s="45">
        <v>57885178</v>
      </c>
      <c r="F26" s="45">
        <v>113228180</v>
      </c>
      <c r="G26" s="46">
        <v>85876276</v>
      </c>
      <c r="H26" s="47">
        <v>85491510</v>
      </c>
      <c r="I26" s="24">
        <f t="shared" si="0"/>
        <v>95.60824361635373</v>
      </c>
      <c r="J26" s="25">
        <f t="shared" si="1"/>
        <v>13.881157208351503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0</v>
      </c>
      <c r="D28" s="42">
        <v>0</v>
      </c>
      <c r="E28" s="42">
        <v>0</v>
      </c>
      <c r="F28" s="42">
        <v>0</v>
      </c>
      <c r="G28" s="43">
        <v>0</v>
      </c>
      <c r="H28" s="44">
        <v>0</v>
      </c>
      <c r="I28" s="37">
        <f t="shared" si="0"/>
        <v>0</v>
      </c>
      <c r="J28" s="22">
        <f t="shared" si="1"/>
        <v>0</v>
      </c>
      <c r="K28" s="2"/>
    </row>
    <row r="29" spans="1:11" ht="12.75">
      <c r="A29" s="8" t="s">
        <v>17</v>
      </c>
      <c r="B29" s="20" t="s">
        <v>38</v>
      </c>
      <c r="C29" s="42">
        <v>4210940</v>
      </c>
      <c r="D29" s="42">
        <v>8960066</v>
      </c>
      <c r="E29" s="42">
        <v>4305639</v>
      </c>
      <c r="F29" s="42">
        <v>27118730</v>
      </c>
      <c r="G29" s="43">
        <v>32688637</v>
      </c>
      <c r="H29" s="44">
        <v>30026937</v>
      </c>
      <c r="I29" s="37">
        <f t="shared" si="0"/>
        <v>529.8421674459935</v>
      </c>
      <c r="J29" s="22">
        <f t="shared" si="1"/>
        <v>91.05473530655996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63687850</v>
      </c>
      <c r="D31" s="42">
        <v>61997802</v>
      </c>
      <c r="E31" s="42">
        <v>44393085</v>
      </c>
      <c r="F31" s="42">
        <v>38371237</v>
      </c>
      <c r="G31" s="43">
        <v>41331541</v>
      </c>
      <c r="H31" s="44">
        <v>43086807</v>
      </c>
      <c r="I31" s="37">
        <f t="shared" si="0"/>
        <v>-13.564833351860994</v>
      </c>
      <c r="J31" s="22">
        <f t="shared" si="1"/>
        <v>-0.9906228812366802</v>
      </c>
      <c r="K31" s="2"/>
    </row>
    <row r="32" spans="1:11" ht="12.75">
      <c r="A32" s="8" t="s">
        <v>17</v>
      </c>
      <c r="B32" s="20" t="s">
        <v>34</v>
      </c>
      <c r="C32" s="42">
        <v>20885095</v>
      </c>
      <c r="D32" s="42">
        <v>31965560</v>
      </c>
      <c r="E32" s="42">
        <v>10765705</v>
      </c>
      <c r="F32" s="42">
        <v>47738213</v>
      </c>
      <c r="G32" s="43">
        <v>11856098</v>
      </c>
      <c r="H32" s="44">
        <v>12377766</v>
      </c>
      <c r="I32" s="37">
        <f t="shared" si="0"/>
        <v>343.42858177889883</v>
      </c>
      <c r="J32" s="22">
        <f t="shared" si="1"/>
        <v>4.7610713158203755</v>
      </c>
      <c r="K32" s="2"/>
    </row>
    <row r="33" spans="1:11" ht="13.5" thickBot="1">
      <c r="A33" s="8" t="s">
        <v>17</v>
      </c>
      <c r="B33" s="38" t="s">
        <v>41</v>
      </c>
      <c r="C33" s="58">
        <v>88783885</v>
      </c>
      <c r="D33" s="58">
        <v>102923428</v>
      </c>
      <c r="E33" s="58">
        <v>59464429</v>
      </c>
      <c r="F33" s="58">
        <v>113228180</v>
      </c>
      <c r="G33" s="59">
        <v>85876276</v>
      </c>
      <c r="H33" s="60">
        <v>85491510</v>
      </c>
      <c r="I33" s="39">
        <f t="shared" si="0"/>
        <v>90.4132973344451</v>
      </c>
      <c r="J33" s="40">
        <f t="shared" si="1"/>
        <v>12.863949840390564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67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9047778</v>
      </c>
      <c r="D8" s="42">
        <v>9047778</v>
      </c>
      <c r="E8" s="42">
        <v>16023767</v>
      </c>
      <c r="F8" s="42">
        <v>9602127</v>
      </c>
      <c r="G8" s="43">
        <v>10178256</v>
      </c>
      <c r="H8" s="44">
        <v>10788951</v>
      </c>
      <c r="I8" s="21">
        <f>IF(($E8=0),0,((($F8/$E8)-1)*100))</f>
        <v>-40.07572002263887</v>
      </c>
      <c r="J8" s="22">
        <f>IF(($E8=0),0,(((($H8/$E8)^(1/3))-1)*100))</f>
        <v>-12.35276907716296</v>
      </c>
      <c r="K8" s="2"/>
    </row>
    <row r="9" spans="1:11" ht="12.75">
      <c r="A9" s="4" t="s">
        <v>17</v>
      </c>
      <c r="B9" s="20" t="s">
        <v>20</v>
      </c>
      <c r="C9" s="42">
        <v>53591444</v>
      </c>
      <c r="D9" s="42">
        <v>53591444</v>
      </c>
      <c r="E9" s="42">
        <v>39461397</v>
      </c>
      <c r="F9" s="42">
        <v>59406805</v>
      </c>
      <c r="G9" s="43">
        <v>62971214</v>
      </c>
      <c r="H9" s="44">
        <v>66749487</v>
      </c>
      <c r="I9" s="21">
        <f>IF(($E9=0),0,((($F9/$E9)-1)*100))</f>
        <v>50.54410009863564</v>
      </c>
      <c r="J9" s="22">
        <f>IF(($E9=0),0,(((($H9/$E9)^(1/3))-1)*100))</f>
        <v>19.149390600149818</v>
      </c>
      <c r="K9" s="2"/>
    </row>
    <row r="10" spans="1:11" ht="12.75">
      <c r="A10" s="4" t="s">
        <v>17</v>
      </c>
      <c r="B10" s="20" t="s">
        <v>21</v>
      </c>
      <c r="C10" s="42">
        <v>192179395</v>
      </c>
      <c r="D10" s="42">
        <v>222415647</v>
      </c>
      <c r="E10" s="42">
        <v>142478881</v>
      </c>
      <c r="F10" s="42">
        <v>203782540</v>
      </c>
      <c r="G10" s="43">
        <v>203868198</v>
      </c>
      <c r="H10" s="44">
        <v>200167929</v>
      </c>
      <c r="I10" s="21">
        <f aca="true" t="shared" si="0" ref="I10:I33">IF(($E10=0),0,((($F10/$E10)-1)*100))</f>
        <v>43.02648825547697</v>
      </c>
      <c r="J10" s="22">
        <f aca="true" t="shared" si="1" ref="J10:J33">IF(($E10=0),0,(((($H10/$E10)^(1/3))-1)*100))</f>
        <v>11.999134545954737</v>
      </c>
      <c r="K10" s="2"/>
    </row>
    <row r="11" spans="1:11" ht="12.75">
      <c r="A11" s="8" t="s">
        <v>17</v>
      </c>
      <c r="B11" s="23" t="s">
        <v>22</v>
      </c>
      <c r="C11" s="45">
        <v>254818617</v>
      </c>
      <c r="D11" s="45">
        <v>285054869</v>
      </c>
      <c r="E11" s="45">
        <v>197964045</v>
      </c>
      <c r="F11" s="45">
        <v>272791472</v>
      </c>
      <c r="G11" s="46">
        <v>277017668</v>
      </c>
      <c r="H11" s="47">
        <v>277706367</v>
      </c>
      <c r="I11" s="24">
        <f t="shared" si="0"/>
        <v>37.79849366080592</v>
      </c>
      <c r="J11" s="25">
        <f t="shared" si="1"/>
        <v>11.94374691646518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103500579</v>
      </c>
      <c r="D13" s="42">
        <v>100989439</v>
      </c>
      <c r="E13" s="42">
        <v>15189327</v>
      </c>
      <c r="F13" s="42">
        <v>107048642</v>
      </c>
      <c r="G13" s="43">
        <v>113471581</v>
      </c>
      <c r="H13" s="44">
        <v>120279879</v>
      </c>
      <c r="I13" s="21">
        <f t="shared" si="0"/>
        <v>604.7622452265331</v>
      </c>
      <c r="J13" s="22">
        <f t="shared" si="1"/>
        <v>99.3202776992228</v>
      </c>
      <c r="K13" s="2"/>
    </row>
    <row r="14" spans="1:11" ht="12.75">
      <c r="A14" s="4" t="s">
        <v>17</v>
      </c>
      <c r="B14" s="20" t="s">
        <v>25</v>
      </c>
      <c r="C14" s="42">
        <v>7633161</v>
      </c>
      <c r="D14" s="42">
        <v>12633161</v>
      </c>
      <c r="E14" s="42">
        <v>6029432</v>
      </c>
      <c r="F14" s="42">
        <v>13391150</v>
      </c>
      <c r="G14" s="43">
        <v>14194619</v>
      </c>
      <c r="H14" s="44">
        <v>15046295</v>
      </c>
      <c r="I14" s="21">
        <f t="shared" si="0"/>
        <v>122.09637657411179</v>
      </c>
      <c r="J14" s="22">
        <f t="shared" si="1"/>
        <v>35.63894097510101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39028500</v>
      </c>
      <c r="D16" s="42">
        <v>41528500</v>
      </c>
      <c r="E16" s="42">
        <v>36939467</v>
      </c>
      <c r="F16" s="42">
        <v>47757775</v>
      </c>
      <c r="G16" s="43">
        <v>50623242</v>
      </c>
      <c r="H16" s="44">
        <v>53660636</v>
      </c>
      <c r="I16" s="21">
        <f t="shared" si="0"/>
        <v>29.286583913081365</v>
      </c>
      <c r="J16" s="22">
        <f t="shared" si="1"/>
        <v>13.254394802202807</v>
      </c>
      <c r="K16" s="2"/>
    </row>
    <row r="17" spans="1:11" ht="12.75">
      <c r="A17" s="4" t="s">
        <v>17</v>
      </c>
      <c r="B17" s="20" t="s">
        <v>27</v>
      </c>
      <c r="C17" s="42">
        <v>128032330</v>
      </c>
      <c r="D17" s="42">
        <v>133866443</v>
      </c>
      <c r="E17" s="42">
        <v>62284460</v>
      </c>
      <c r="F17" s="42">
        <v>140442224</v>
      </c>
      <c r="G17" s="43">
        <v>142481867</v>
      </c>
      <c r="H17" s="44">
        <v>147048895</v>
      </c>
      <c r="I17" s="28">
        <f t="shared" si="0"/>
        <v>125.48517559596726</v>
      </c>
      <c r="J17" s="29">
        <f t="shared" si="1"/>
        <v>33.155983683698096</v>
      </c>
      <c r="K17" s="2"/>
    </row>
    <row r="18" spans="1:11" ht="12.75">
      <c r="A18" s="4" t="s">
        <v>17</v>
      </c>
      <c r="B18" s="23" t="s">
        <v>28</v>
      </c>
      <c r="C18" s="45">
        <v>278194570</v>
      </c>
      <c r="D18" s="45">
        <v>289017543</v>
      </c>
      <c r="E18" s="45">
        <v>120442686</v>
      </c>
      <c r="F18" s="45">
        <v>308639791</v>
      </c>
      <c r="G18" s="46">
        <v>320771309</v>
      </c>
      <c r="H18" s="47">
        <v>336035705</v>
      </c>
      <c r="I18" s="24">
        <f t="shared" si="0"/>
        <v>156.25449020623802</v>
      </c>
      <c r="J18" s="25">
        <f t="shared" si="1"/>
        <v>40.77806699579691</v>
      </c>
      <c r="K18" s="2"/>
    </row>
    <row r="19" spans="1:11" ht="23.25" customHeight="1">
      <c r="A19" s="30" t="s">
        <v>17</v>
      </c>
      <c r="B19" s="31" t="s">
        <v>29</v>
      </c>
      <c r="C19" s="51">
        <v>-23375953</v>
      </c>
      <c r="D19" s="51">
        <v>-3962674</v>
      </c>
      <c r="E19" s="51">
        <v>77521359</v>
      </c>
      <c r="F19" s="52">
        <v>-35848319</v>
      </c>
      <c r="G19" s="53">
        <v>-43753641</v>
      </c>
      <c r="H19" s="54">
        <v>-58329338</v>
      </c>
      <c r="I19" s="32">
        <f t="shared" si="0"/>
        <v>-146.24315087149077</v>
      </c>
      <c r="J19" s="33">
        <f t="shared" si="1"/>
        <v>-190.9540181434771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40459955</v>
      </c>
      <c r="D23" s="42">
        <v>93716360</v>
      </c>
      <c r="E23" s="42">
        <v>9386917</v>
      </c>
      <c r="F23" s="42">
        <v>34158205</v>
      </c>
      <c r="G23" s="43">
        <v>38946340</v>
      </c>
      <c r="H23" s="44">
        <v>17516581</v>
      </c>
      <c r="I23" s="37">
        <f t="shared" si="0"/>
        <v>263.8916270379295</v>
      </c>
      <c r="J23" s="22">
        <f t="shared" si="1"/>
        <v>23.114381593565337</v>
      </c>
      <c r="K23" s="2"/>
    </row>
    <row r="24" spans="1:11" ht="12.75">
      <c r="A24" s="8" t="s">
        <v>17</v>
      </c>
      <c r="B24" s="20" t="s">
        <v>33</v>
      </c>
      <c r="C24" s="42">
        <v>36331800</v>
      </c>
      <c r="D24" s="42">
        <v>27076601</v>
      </c>
      <c r="E24" s="42">
        <v>17520210</v>
      </c>
      <c r="F24" s="42">
        <v>46112051</v>
      </c>
      <c r="G24" s="43">
        <v>43457049</v>
      </c>
      <c r="H24" s="44">
        <v>44216450</v>
      </c>
      <c r="I24" s="37">
        <f t="shared" si="0"/>
        <v>163.1934834114431</v>
      </c>
      <c r="J24" s="22">
        <f t="shared" si="1"/>
        <v>36.1491250419953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76791755</v>
      </c>
      <c r="D26" s="45">
        <v>120792961</v>
      </c>
      <c r="E26" s="45">
        <v>26907127</v>
      </c>
      <c r="F26" s="45">
        <v>80270256</v>
      </c>
      <c r="G26" s="46">
        <v>82403389</v>
      </c>
      <c r="H26" s="47">
        <v>61733031</v>
      </c>
      <c r="I26" s="24">
        <f t="shared" si="0"/>
        <v>198.32339959595095</v>
      </c>
      <c r="J26" s="25">
        <f t="shared" si="1"/>
        <v>31.891484774121782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0</v>
      </c>
      <c r="D28" s="42">
        <v>0</v>
      </c>
      <c r="E28" s="42">
        <v>0</v>
      </c>
      <c r="F28" s="42">
        <v>0</v>
      </c>
      <c r="G28" s="43">
        <v>0</v>
      </c>
      <c r="H28" s="44">
        <v>0</v>
      </c>
      <c r="I28" s="37">
        <f t="shared" si="0"/>
        <v>0</v>
      </c>
      <c r="J28" s="22">
        <f t="shared" si="1"/>
        <v>0</v>
      </c>
      <c r="K28" s="2"/>
    </row>
    <row r="29" spans="1:11" ht="12.75">
      <c r="A29" s="8" t="s">
        <v>17</v>
      </c>
      <c r="B29" s="20" t="s">
        <v>38</v>
      </c>
      <c r="C29" s="42">
        <v>2288044</v>
      </c>
      <c r="D29" s="42">
        <v>7753514</v>
      </c>
      <c r="E29" s="42">
        <v>1041011</v>
      </c>
      <c r="F29" s="42">
        <v>4157524</v>
      </c>
      <c r="G29" s="43">
        <v>10406138</v>
      </c>
      <c r="H29" s="44">
        <v>24400000</v>
      </c>
      <c r="I29" s="37">
        <f t="shared" si="0"/>
        <v>299.37368577277283</v>
      </c>
      <c r="J29" s="22">
        <f t="shared" si="1"/>
        <v>186.1836615522825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19580927</v>
      </c>
      <c r="D31" s="42">
        <v>53500697</v>
      </c>
      <c r="E31" s="42">
        <v>16058285</v>
      </c>
      <c r="F31" s="42">
        <v>38733523</v>
      </c>
      <c r="G31" s="43">
        <v>98906784</v>
      </c>
      <c r="H31" s="44">
        <v>48400000</v>
      </c>
      <c r="I31" s="37">
        <f t="shared" si="0"/>
        <v>141.20585106068302</v>
      </c>
      <c r="J31" s="22">
        <f t="shared" si="1"/>
        <v>44.449286186787695</v>
      </c>
      <c r="K31" s="2"/>
    </row>
    <row r="32" spans="1:11" ht="12.75">
      <c r="A32" s="8" t="s">
        <v>17</v>
      </c>
      <c r="B32" s="20" t="s">
        <v>34</v>
      </c>
      <c r="C32" s="42">
        <v>54922784</v>
      </c>
      <c r="D32" s="42">
        <v>103149168</v>
      </c>
      <c r="E32" s="42">
        <v>9807831</v>
      </c>
      <c r="F32" s="42">
        <v>117649463</v>
      </c>
      <c r="G32" s="43">
        <v>55493864</v>
      </c>
      <c r="H32" s="44">
        <v>50666062</v>
      </c>
      <c r="I32" s="37">
        <f t="shared" si="0"/>
        <v>1099.5461891625173</v>
      </c>
      <c r="J32" s="22">
        <f t="shared" si="1"/>
        <v>72.86804697435956</v>
      </c>
      <c r="K32" s="2"/>
    </row>
    <row r="33" spans="1:11" ht="13.5" thickBot="1">
      <c r="A33" s="8" t="s">
        <v>17</v>
      </c>
      <c r="B33" s="38" t="s">
        <v>41</v>
      </c>
      <c r="C33" s="58">
        <v>76791755</v>
      </c>
      <c r="D33" s="58">
        <v>164403379</v>
      </c>
      <c r="E33" s="58">
        <v>26907127</v>
      </c>
      <c r="F33" s="58">
        <v>160540510</v>
      </c>
      <c r="G33" s="59">
        <v>164806786</v>
      </c>
      <c r="H33" s="60">
        <v>123466062</v>
      </c>
      <c r="I33" s="39">
        <f t="shared" si="0"/>
        <v>496.6467917589269</v>
      </c>
      <c r="J33" s="40">
        <f t="shared" si="1"/>
        <v>66.17285796880519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68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42727694</v>
      </c>
      <c r="D8" s="42">
        <v>32727694</v>
      </c>
      <c r="E8" s="42">
        <v>32220754</v>
      </c>
      <c r="F8" s="42">
        <v>33025707</v>
      </c>
      <c r="G8" s="43">
        <v>34412787</v>
      </c>
      <c r="H8" s="44">
        <v>35926949</v>
      </c>
      <c r="I8" s="21">
        <f>IF(($E8=0),0,((($F8/$E8)-1)*100))</f>
        <v>2.4982438337724844</v>
      </c>
      <c r="J8" s="22">
        <f>IF(($E8=0),0,(((($H8/$E8)^(1/3))-1)*100))</f>
        <v>3.6958906431717065</v>
      </c>
      <c r="K8" s="2"/>
    </row>
    <row r="9" spans="1:11" ht="12.75">
      <c r="A9" s="4" t="s">
        <v>17</v>
      </c>
      <c r="B9" s="20" t="s">
        <v>20</v>
      </c>
      <c r="C9" s="42">
        <v>150292686</v>
      </c>
      <c r="D9" s="42">
        <v>116134844</v>
      </c>
      <c r="E9" s="42">
        <v>100179627</v>
      </c>
      <c r="F9" s="42">
        <v>138011332</v>
      </c>
      <c r="G9" s="43">
        <v>144017808</v>
      </c>
      <c r="H9" s="44">
        <v>150074593</v>
      </c>
      <c r="I9" s="21">
        <f>IF(($E9=0),0,((($F9/$E9)-1)*100))</f>
        <v>37.76387089163349</v>
      </c>
      <c r="J9" s="22">
        <f>IF(($E9=0),0,(((($H9/$E9)^(1/3))-1)*100))</f>
        <v>14.421926237840644</v>
      </c>
      <c r="K9" s="2"/>
    </row>
    <row r="10" spans="1:11" ht="12.75">
      <c r="A10" s="4" t="s">
        <v>17</v>
      </c>
      <c r="B10" s="20" t="s">
        <v>21</v>
      </c>
      <c r="C10" s="42">
        <v>92203567</v>
      </c>
      <c r="D10" s="42">
        <v>117643088</v>
      </c>
      <c r="E10" s="42">
        <v>70986904</v>
      </c>
      <c r="F10" s="42">
        <v>103000003</v>
      </c>
      <c r="G10" s="43">
        <v>106427460</v>
      </c>
      <c r="H10" s="44">
        <v>107095533</v>
      </c>
      <c r="I10" s="21">
        <f aca="true" t="shared" si="0" ref="I10:I33">IF(($E10=0),0,((($F10/$E10)-1)*100))</f>
        <v>45.09719003944728</v>
      </c>
      <c r="J10" s="22">
        <f aca="true" t="shared" si="1" ref="J10:J33">IF(($E10=0),0,(((($H10/$E10)^(1/3))-1)*100))</f>
        <v>14.691449209494234</v>
      </c>
      <c r="K10" s="2"/>
    </row>
    <row r="11" spans="1:11" ht="12.75">
      <c r="A11" s="8" t="s">
        <v>17</v>
      </c>
      <c r="B11" s="23" t="s">
        <v>22</v>
      </c>
      <c r="C11" s="45">
        <v>285223947</v>
      </c>
      <c r="D11" s="45">
        <v>266505626</v>
      </c>
      <c r="E11" s="45">
        <v>203387285</v>
      </c>
      <c r="F11" s="45">
        <v>274037042</v>
      </c>
      <c r="G11" s="46">
        <v>284858055</v>
      </c>
      <c r="H11" s="47">
        <v>293097075</v>
      </c>
      <c r="I11" s="24">
        <f t="shared" si="0"/>
        <v>34.736565267587885</v>
      </c>
      <c r="J11" s="25">
        <f t="shared" si="1"/>
        <v>12.952512336789713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102671168</v>
      </c>
      <c r="D13" s="42">
        <v>107690021</v>
      </c>
      <c r="E13" s="42">
        <v>32219277</v>
      </c>
      <c r="F13" s="42">
        <v>101794266</v>
      </c>
      <c r="G13" s="43">
        <v>106360909</v>
      </c>
      <c r="H13" s="44">
        <v>108803071</v>
      </c>
      <c r="I13" s="21">
        <f t="shared" si="0"/>
        <v>215.9421175093408</v>
      </c>
      <c r="J13" s="22">
        <f t="shared" si="1"/>
        <v>50.02896768590268</v>
      </c>
      <c r="K13" s="2"/>
    </row>
    <row r="14" spans="1:11" ht="12.75">
      <c r="A14" s="4" t="s">
        <v>17</v>
      </c>
      <c r="B14" s="20" t="s">
        <v>25</v>
      </c>
      <c r="C14" s="42">
        <v>11755200</v>
      </c>
      <c r="D14" s="42">
        <v>15755200</v>
      </c>
      <c r="E14" s="42">
        <v>0</v>
      </c>
      <c r="F14" s="42">
        <v>6320153</v>
      </c>
      <c r="G14" s="43">
        <v>6585599</v>
      </c>
      <c r="H14" s="44">
        <v>6875366</v>
      </c>
      <c r="I14" s="21">
        <f t="shared" si="0"/>
        <v>0</v>
      </c>
      <c r="J14" s="22">
        <f t="shared" si="1"/>
        <v>0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90885000</v>
      </c>
      <c r="D16" s="42">
        <v>84885000</v>
      </c>
      <c r="E16" s="42">
        <v>14827977</v>
      </c>
      <c r="F16" s="42">
        <v>71894000</v>
      </c>
      <c r="G16" s="43">
        <v>73913548</v>
      </c>
      <c r="H16" s="44">
        <v>79973744</v>
      </c>
      <c r="I16" s="21">
        <f t="shared" si="0"/>
        <v>384.85373291312766</v>
      </c>
      <c r="J16" s="22">
        <f t="shared" si="1"/>
        <v>75.36994864917925</v>
      </c>
      <c r="K16" s="2"/>
    </row>
    <row r="17" spans="1:11" ht="12.75">
      <c r="A17" s="4" t="s">
        <v>17</v>
      </c>
      <c r="B17" s="20" t="s">
        <v>27</v>
      </c>
      <c r="C17" s="42">
        <v>72991761</v>
      </c>
      <c r="D17" s="42">
        <v>79232166</v>
      </c>
      <c r="E17" s="42">
        <v>32760632</v>
      </c>
      <c r="F17" s="42">
        <v>83159031</v>
      </c>
      <c r="G17" s="43">
        <v>88175753</v>
      </c>
      <c r="H17" s="44">
        <v>87620971</v>
      </c>
      <c r="I17" s="28">
        <f t="shared" si="0"/>
        <v>153.83829896810295</v>
      </c>
      <c r="J17" s="29">
        <f t="shared" si="1"/>
        <v>38.80931043315912</v>
      </c>
      <c r="K17" s="2"/>
    </row>
    <row r="18" spans="1:11" ht="12.75">
      <c r="A18" s="4" t="s">
        <v>17</v>
      </c>
      <c r="B18" s="23" t="s">
        <v>28</v>
      </c>
      <c r="C18" s="45">
        <v>278303129</v>
      </c>
      <c r="D18" s="45">
        <v>287562387</v>
      </c>
      <c r="E18" s="45">
        <v>79807886</v>
      </c>
      <c r="F18" s="45">
        <v>263167450</v>
      </c>
      <c r="G18" s="46">
        <v>275035809</v>
      </c>
      <c r="H18" s="47">
        <v>283273152</v>
      </c>
      <c r="I18" s="24">
        <f t="shared" si="0"/>
        <v>229.75118524001502</v>
      </c>
      <c r="J18" s="25">
        <f t="shared" si="1"/>
        <v>52.54098132739817</v>
      </c>
      <c r="K18" s="2"/>
    </row>
    <row r="19" spans="1:11" ht="23.25" customHeight="1">
      <c r="A19" s="30" t="s">
        <v>17</v>
      </c>
      <c r="B19" s="31" t="s">
        <v>29</v>
      </c>
      <c r="C19" s="51">
        <v>6920818</v>
      </c>
      <c r="D19" s="51">
        <v>-21056761</v>
      </c>
      <c r="E19" s="51">
        <v>123579399</v>
      </c>
      <c r="F19" s="52">
        <v>10869592</v>
      </c>
      <c r="G19" s="53">
        <v>9822246</v>
      </c>
      <c r="H19" s="54">
        <v>9823923</v>
      </c>
      <c r="I19" s="32">
        <f t="shared" si="0"/>
        <v>-91.2043657049991</v>
      </c>
      <c r="J19" s="33">
        <f t="shared" si="1"/>
        <v>-57.00219455025898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2550000</v>
      </c>
      <c r="D23" s="42">
        <v>8696780</v>
      </c>
      <c r="E23" s="42">
        <v>1920089</v>
      </c>
      <c r="F23" s="42">
        <v>10515090</v>
      </c>
      <c r="G23" s="43">
        <v>8730322</v>
      </c>
      <c r="H23" s="44">
        <v>9026459</v>
      </c>
      <c r="I23" s="37">
        <f t="shared" si="0"/>
        <v>447.6355523103356</v>
      </c>
      <c r="J23" s="22">
        <f t="shared" si="1"/>
        <v>67.51949356929248</v>
      </c>
      <c r="K23" s="2"/>
    </row>
    <row r="24" spans="1:11" ht="12.75">
      <c r="A24" s="8" t="s">
        <v>17</v>
      </c>
      <c r="B24" s="20" t="s">
        <v>33</v>
      </c>
      <c r="C24" s="42">
        <v>6000000</v>
      </c>
      <c r="D24" s="42">
        <v>25907895</v>
      </c>
      <c r="E24" s="42">
        <v>2404206</v>
      </c>
      <c r="F24" s="42">
        <v>18771429</v>
      </c>
      <c r="G24" s="43">
        <v>27351366</v>
      </c>
      <c r="H24" s="44">
        <v>28255626</v>
      </c>
      <c r="I24" s="37">
        <f t="shared" si="0"/>
        <v>680.774567570333</v>
      </c>
      <c r="J24" s="22">
        <f t="shared" si="1"/>
        <v>127.35844255958564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8550000</v>
      </c>
      <c r="D26" s="45">
        <v>34604675</v>
      </c>
      <c r="E26" s="45">
        <v>4324295</v>
      </c>
      <c r="F26" s="45">
        <v>29286519</v>
      </c>
      <c r="G26" s="46">
        <v>36081688</v>
      </c>
      <c r="H26" s="47">
        <v>37282085</v>
      </c>
      <c r="I26" s="24">
        <f t="shared" si="0"/>
        <v>577.255344512805</v>
      </c>
      <c r="J26" s="25">
        <f t="shared" si="1"/>
        <v>105.05087471088945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0</v>
      </c>
      <c r="D28" s="42">
        <v>0</v>
      </c>
      <c r="E28" s="42">
        <v>0</v>
      </c>
      <c r="F28" s="42">
        <v>0</v>
      </c>
      <c r="G28" s="43">
        <v>0</v>
      </c>
      <c r="H28" s="44">
        <v>0</v>
      </c>
      <c r="I28" s="37">
        <f t="shared" si="0"/>
        <v>0</v>
      </c>
      <c r="J28" s="22">
        <f t="shared" si="1"/>
        <v>0</v>
      </c>
      <c r="K28" s="2"/>
    </row>
    <row r="29" spans="1:11" ht="12.75">
      <c r="A29" s="8" t="s">
        <v>17</v>
      </c>
      <c r="B29" s="20" t="s">
        <v>38</v>
      </c>
      <c r="C29" s="42">
        <v>0</v>
      </c>
      <c r="D29" s="42">
        <v>5433115</v>
      </c>
      <c r="E29" s="42">
        <v>2279450</v>
      </c>
      <c r="F29" s="42">
        <v>0</v>
      </c>
      <c r="G29" s="43">
        <v>6800000</v>
      </c>
      <c r="H29" s="44">
        <v>6800000</v>
      </c>
      <c r="I29" s="37">
        <f t="shared" si="0"/>
        <v>-100</v>
      </c>
      <c r="J29" s="22">
        <f t="shared" si="1"/>
        <v>43.95484319169039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0</v>
      </c>
      <c r="D31" s="42">
        <v>14474780</v>
      </c>
      <c r="E31" s="42">
        <v>732913</v>
      </c>
      <c r="F31" s="42">
        <v>9771429</v>
      </c>
      <c r="G31" s="43">
        <v>20551366</v>
      </c>
      <c r="H31" s="44">
        <v>21455626</v>
      </c>
      <c r="I31" s="37">
        <f t="shared" si="0"/>
        <v>1233.231775122013</v>
      </c>
      <c r="J31" s="22">
        <f t="shared" si="1"/>
        <v>208.1978384084087</v>
      </c>
      <c r="K31" s="2"/>
    </row>
    <row r="32" spans="1:11" ht="12.75">
      <c r="A32" s="8" t="s">
        <v>17</v>
      </c>
      <c r="B32" s="20" t="s">
        <v>34</v>
      </c>
      <c r="C32" s="42">
        <v>8800000</v>
      </c>
      <c r="D32" s="42">
        <v>14696780</v>
      </c>
      <c r="E32" s="42">
        <v>1320843</v>
      </c>
      <c r="F32" s="42">
        <v>19515090</v>
      </c>
      <c r="G32" s="43">
        <v>8730322</v>
      </c>
      <c r="H32" s="44">
        <v>9026459</v>
      </c>
      <c r="I32" s="37">
        <f t="shared" si="0"/>
        <v>1377.472341527343</v>
      </c>
      <c r="J32" s="22">
        <f t="shared" si="1"/>
        <v>89.76760286257812</v>
      </c>
      <c r="K32" s="2"/>
    </row>
    <row r="33" spans="1:11" ht="13.5" thickBot="1">
      <c r="A33" s="8" t="s">
        <v>17</v>
      </c>
      <c r="B33" s="38" t="s">
        <v>41</v>
      </c>
      <c r="C33" s="58">
        <v>8800000</v>
      </c>
      <c r="D33" s="58">
        <v>34604675</v>
      </c>
      <c r="E33" s="58">
        <v>4333206</v>
      </c>
      <c r="F33" s="58">
        <v>29286519</v>
      </c>
      <c r="G33" s="59">
        <v>36081688</v>
      </c>
      <c r="H33" s="60">
        <v>37282085</v>
      </c>
      <c r="I33" s="39">
        <f t="shared" si="0"/>
        <v>575.8626061165797</v>
      </c>
      <c r="J33" s="40">
        <f t="shared" si="1"/>
        <v>104.9102196319999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69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0</v>
      </c>
      <c r="D8" s="42">
        <v>0</v>
      </c>
      <c r="E8" s="42">
        <v>0</v>
      </c>
      <c r="F8" s="42">
        <v>0</v>
      </c>
      <c r="G8" s="43">
        <v>0</v>
      </c>
      <c r="H8" s="44">
        <v>0</v>
      </c>
      <c r="I8" s="21">
        <f>IF(($E8=0),0,((($F8/$E8)-1)*100))</f>
        <v>0</v>
      </c>
      <c r="J8" s="22">
        <f>IF(($E8=0),0,(((($H8/$E8)^(1/3))-1)*100))</f>
        <v>0</v>
      </c>
      <c r="K8" s="2"/>
    </row>
    <row r="9" spans="1:11" ht="12.75">
      <c r="A9" s="4" t="s">
        <v>17</v>
      </c>
      <c r="B9" s="20" t="s">
        <v>20</v>
      </c>
      <c r="C9" s="42">
        <v>177082793</v>
      </c>
      <c r="D9" s="42">
        <v>173456341</v>
      </c>
      <c r="E9" s="42">
        <v>143887463</v>
      </c>
      <c r="F9" s="42">
        <v>183863728</v>
      </c>
      <c r="G9" s="43">
        <v>194895547</v>
      </c>
      <c r="H9" s="44">
        <v>206589275</v>
      </c>
      <c r="I9" s="21">
        <f>IF(($E9=0),0,((($F9/$E9)-1)*100))</f>
        <v>27.783007752384936</v>
      </c>
      <c r="J9" s="22">
        <f>IF(($E9=0),0,(((($H9/$E9)^(1/3))-1)*100))</f>
        <v>12.813638235653624</v>
      </c>
      <c r="K9" s="2"/>
    </row>
    <row r="10" spans="1:11" ht="12.75">
      <c r="A10" s="4" t="s">
        <v>17</v>
      </c>
      <c r="B10" s="20" t="s">
        <v>21</v>
      </c>
      <c r="C10" s="42">
        <v>437262066</v>
      </c>
      <c r="D10" s="42">
        <v>502572029</v>
      </c>
      <c r="E10" s="42">
        <v>313633469</v>
      </c>
      <c r="F10" s="42">
        <v>468453041</v>
      </c>
      <c r="G10" s="43">
        <v>406224552</v>
      </c>
      <c r="H10" s="44">
        <v>412722279</v>
      </c>
      <c r="I10" s="21">
        <f aca="true" t="shared" si="0" ref="I10:I33">IF(($E10=0),0,((($F10/$E10)-1)*100))</f>
        <v>49.36321767368521</v>
      </c>
      <c r="J10" s="22">
        <f aca="true" t="shared" si="1" ref="J10:J33">IF(($E10=0),0,(((($H10/$E10)^(1/3))-1)*100))</f>
        <v>9.583500791705845</v>
      </c>
      <c r="K10" s="2"/>
    </row>
    <row r="11" spans="1:11" ht="12.75">
      <c r="A11" s="8" t="s">
        <v>17</v>
      </c>
      <c r="B11" s="23" t="s">
        <v>22</v>
      </c>
      <c r="C11" s="45">
        <v>614344859</v>
      </c>
      <c r="D11" s="45">
        <v>676028370</v>
      </c>
      <c r="E11" s="45">
        <v>457520932</v>
      </c>
      <c r="F11" s="45">
        <v>652316769</v>
      </c>
      <c r="G11" s="46">
        <v>601120099</v>
      </c>
      <c r="H11" s="47">
        <v>619311554</v>
      </c>
      <c r="I11" s="24">
        <f t="shared" si="0"/>
        <v>42.57637703011148</v>
      </c>
      <c r="J11" s="25">
        <f t="shared" si="1"/>
        <v>10.619766662399455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242460270</v>
      </c>
      <c r="D13" s="42">
        <v>247385828</v>
      </c>
      <c r="E13" s="42">
        <v>193328692</v>
      </c>
      <c r="F13" s="42">
        <v>251640022</v>
      </c>
      <c r="G13" s="43">
        <v>244520462</v>
      </c>
      <c r="H13" s="44">
        <v>256746494</v>
      </c>
      <c r="I13" s="21">
        <f t="shared" si="0"/>
        <v>30.161756848797182</v>
      </c>
      <c r="J13" s="22">
        <f t="shared" si="1"/>
        <v>9.918148166364205</v>
      </c>
      <c r="K13" s="2"/>
    </row>
    <row r="14" spans="1:11" ht="12.75">
      <c r="A14" s="4" t="s">
        <v>17</v>
      </c>
      <c r="B14" s="20" t="s">
        <v>25</v>
      </c>
      <c r="C14" s="42">
        <v>79440904</v>
      </c>
      <c r="D14" s="42">
        <v>79440908</v>
      </c>
      <c r="E14" s="42">
        <v>0</v>
      </c>
      <c r="F14" s="42">
        <v>80950285</v>
      </c>
      <c r="G14" s="43">
        <v>84350196</v>
      </c>
      <c r="H14" s="44">
        <v>88061603</v>
      </c>
      <c r="I14" s="21">
        <f t="shared" si="0"/>
        <v>0</v>
      </c>
      <c r="J14" s="22">
        <f t="shared" si="1"/>
        <v>0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0</v>
      </c>
      <c r="D16" s="42">
        <v>0</v>
      </c>
      <c r="E16" s="42">
        <v>0</v>
      </c>
      <c r="F16" s="42">
        <v>0</v>
      </c>
      <c r="G16" s="43">
        <v>0</v>
      </c>
      <c r="H16" s="44">
        <v>0</v>
      </c>
      <c r="I16" s="21">
        <f t="shared" si="0"/>
        <v>0</v>
      </c>
      <c r="J16" s="22">
        <f t="shared" si="1"/>
        <v>0</v>
      </c>
      <c r="K16" s="2"/>
    </row>
    <row r="17" spans="1:11" ht="12.75">
      <c r="A17" s="4" t="s">
        <v>17</v>
      </c>
      <c r="B17" s="20" t="s">
        <v>27</v>
      </c>
      <c r="C17" s="42">
        <v>235270983</v>
      </c>
      <c r="D17" s="42">
        <v>344240388</v>
      </c>
      <c r="E17" s="42">
        <v>201247629</v>
      </c>
      <c r="F17" s="42">
        <v>373923604</v>
      </c>
      <c r="G17" s="43">
        <v>313720221</v>
      </c>
      <c r="H17" s="44">
        <v>321443077</v>
      </c>
      <c r="I17" s="28">
        <f t="shared" si="0"/>
        <v>85.80273758156922</v>
      </c>
      <c r="J17" s="29">
        <f t="shared" si="1"/>
        <v>16.893698918349575</v>
      </c>
      <c r="K17" s="2"/>
    </row>
    <row r="18" spans="1:11" ht="12.75">
      <c r="A18" s="4" t="s">
        <v>17</v>
      </c>
      <c r="B18" s="23" t="s">
        <v>28</v>
      </c>
      <c r="C18" s="45">
        <v>557172157</v>
      </c>
      <c r="D18" s="45">
        <v>671067124</v>
      </c>
      <c r="E18" s="45">
        <v>394576321</v>
      </c>
      <c r="F18" s="45">
        <v>706513911</v>
      </c>
      <c r="G18" s="46">
        <v>642590879</v>
      </c>
      <c r="H18" s="47">
        <v>666251174</v>
      </c>
      <c r="I18" s="24">
        <f t="shared" si="0"/>
        <v>79.05633800057656</v>
      </c>
      <c r="J18" s="25">
        <f t="shared" si="1"/>
        <v>19.079130834918235</v>
      </c>
      <c r="K18" s="2"/>
    </row>
    <row r="19" spans="1:11" ht="23.25" customHeight="1">
      <c r="A19" s="30" t="s">
        <v>17</v>
      </c>
      <c r="B19" s="31" t="s">
        <v>29</v>
      </c>
      <c r="C19" s="51">
        <v>57172702</v>
      </c>
      <c r="D19" s="51">
        <v>4961246</v>
      </c>
      <c r="E19" s="51">
        <v>62944611</v>
      </c>
      <c r="F19" s="52">
        <v>-54197142</v>
      </c>
      <c r="G19" s="53">
        <v>-41470780</v>
      </c>
      <c r="H19" s="54">
        <v>-46939620</v>
      </c>
      <c r="I19" s="32">
        <f t="shared" si="0"/>
        <v>-186.10291038259018</v>
      </c>
      <c r="J19" s="33">
        <f t="shared" si="1"/>
        <v>-190.68323512095472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72501203</v>
      </c>
      <c r="D22" s="42">
        <v>29503385</v>
      </c>
      <c r="E22" s="42">
        <v>15737875</v>
      </c>
      <c r="F22" s="42">
        <v>72501202</v>
      </c>
      <c r="G22" s="43">
        <v>62501203</v>
      </c>
      <c r="H22" s="44">
        <v>0</v>
      </c>
      <c r="I22" s="37">
        <f t="shared" si="0"/>
        <v>360.6797423413263</v>
      </c>
      <c r="J22" s="22">
        <f t="shared" si="1"/>
        <v>-100</v>
      </c>
      <c r="K22" s="2"/>
    </row>
    <row r="23" spans="1:11" ht="12.75">
      <c r="A23" s="8" t="s">
        <v>17</v>
      </c>
      <c r="B23" s="20" t="s">
        <v>32</v>
      </c>
      <c r="C23" s="42">
        <v>1850000</v>
      </c>
      <c r="D23" s="42">
        <v>1850000</v>
      </c>
      <c r="E23" s="42">
        <v>2031473</v>
      </c>
      <c r="F23" s="42">
        <v>5150000</v>
      </c>
      <c r="G23" s="43">
        <v>0</v>
      </c>
      <c r="H23" s="44">
        <v>0</v>
      </c>
      <c r="I23" s="37">
        <f t="shared" si="0"/>
        <v>153.5106299714542</v>
      </c>
      <c r="J23" s="22">
        <f t="shared" si="1"/>
        <v>-100</v>
      </c>
      <c r="K23" s="2"/>
    </row>
    <row r="24" spans="1:11" ht="12.75">
      <c r="A24" s="8" t="s">
        <v>17</v>
      </c>
      <c r="B24" s="20" t="s">
        <v>33</v>
      </c>
      <c r="C24" s="42">
        <v>228136350</v>
      </c>
      <c r="D24" s="42">
        <v>183550353</v>
      </c>
      <c r="E24" s="42">
        <v>170437596</v>
      </c>
      <c r="F24" s="42">
        <v>175150250</v>
      </c>
      <c r="G24" s="43">
        <v>231233650</v>
      </c>
      <c r="H24" s="44">
        <v>92203696</v>
      </c>
      <c r="I24" s="37">
        <f t="shared" si="0"/>
        <v>2.7650319592632533</v>
      </c>
      <c r="J24" s="22">
        <f t="shared" si="1"/>
        <v>-18.518132007395337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302487553</v>
      </c>
      <c r="D26" s="45">
        <v>214903738</v>
      </c>
      <c r="E26" s="45">
        <v>188206944</v>
      </c>
      <c r="F26" s="45">
        <v>252801452</v>
      </c>
      <c r="G26" s="46">
        <v>293734853</v>
      </c>
      <c r="H26" s="47">
        <v>92203696</v>
      </c>
      <c r="I26" s="24">
        <f t="shared" si="0"/>
        <v>34.32100146103005</v>
      </c>
      <c r="J26" s="25">
        <f t="shared" si="1"/>
        <v>-21.167694296855778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219655987</v>
      </c>
      <c r="D28" s="42">
        <v>156943308</v>
      </c>
      <c r="E28" s="42">
        <v>143252231</v>
      </c>
      <c r="F28" s="42">
        <v>192497817</v>
      </c>
      <c r="G28" s="43">
        <v>254231468</v>
      </c>
      <c r="H28" s="44">
        <v>90203696</v>
      </c>
      <c r="I28" s="37">
        <f t="shared" si="0"/>
        <v>34.37683703508954</v>
      </c>
      <c r="J28" s="22">
        <f t="shared" si="1"/>
        <v>-14.288128203836258</v>
      </c>
      <c r="K28" s="2"/>
    </row>
    <row r="29" spans="1:11" ht="12.75">
      <c r="A29" s="8" t="s">
        <v>17</v>
      </c>
      <c r="B29" s="20" t="s">
        <v>38</v>
      </c>
      <c r="C29" s="42">
        <v>0</v>
      </c>
      <c r="D29" s="42">
        <v>0</v>
      </c>
      <c r="E29" s="42">
        <v>0</v>
      </c>
      <c r="F29" s="42">
        <v>0</v>
      </c>
      <c r="G29" s="43">
        <v>0</v>
      </c>
      <c r="H29" s="44">
        <v>0</v>
      </c>
      <c r="I29" s="37">
        <f t="shared" si="0"/>
        <v>0</v>
      </c>
      <c r="J29" s="22">
        <f t="shared" si="1"/>
        <v>0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0</v>
      </c>
      <c r="D31" s="42">
        <v>0</v>
      </c>
      <c r="E31" s="42">
        <v>0</v>
      </c>
      <c r="F31" s="42">
        <v>0</v>
      </c>
      <c r="G31" s="43">
        <v>0</v>
      </c>
      <c r="H31" s="44">
        <v>0</v>
      </c>
      <c r="I31" s="37">
        <f t="shared" si="0"/>
        <v>0</v>
      </c>
      <c r="J31" s="22">
        <f t="shared" si="1"/>
        <v>0</v>
      </c>
      <c r="K31" s="2"/>
    </row>
    <row r="32" spans="1:11" ht="12.75">
      <c r="A32" s="8" t="s">
        <v>17</v>
      </c>
      <c r="B32" s="20" t="s">
        <v>34</v>
      </c>
      <c r="C32" s="42">
        <v>84581566</v>
      </c>
      <c r="D32" s="42">
        <v>57960430</v>
      </c>
      <c r="E32" s="42">
        <v>44954713</v>
      </c>
      <c r="F32" s="42">
        <v>60303635</v>
      </c>
      <c r="G32" s="43">
        <v>39503385</v>
      </c>
      <c r="H32" s="44">
        <v>2000000</v>
      </c>
      <c r="I32" s="37">
        <f t="shared" si="0"/>
        <v>34.14307638889831</v>
      </c>
      <c r="J32" s="22">
        <f t="shared" si="1"/>
        <v>-64.56615709351435</v>
      </c>
      <c r="K32" s="2"/>
    </row>
    <row r="33" spans="1:11" ht="13.5" thickBot="1">
      <c r="A33" s="8" t="s">
        <v>17</v>
      </c>
      <c r="B33" s="38" t="s">
        <v>41</v>
      </c>
      <c r="C33" s="58">
        <v>304237553</v>
      </c>
      <c r="D33" s="58">
        <v>214903738</v>
      </c>
      <c r="E33" s="58">
        <v>188206944</v>
      </c>
      <c r="F33" s="58">
        <v>252801452</v>
      </c>
      <c r="G33" s="59">
        <v>293734853</v>
      </c>
      <c r="H33" s="60">
        <v>92203696</v>
      </c>
      <c r="I33" s="39">
        <f t="shared" si="0"/>
        <v>34.32100146103005</v>
      </c>
      <c r="J33" s="40">
        <f t="shared" si="1"/>
        <v>-21.167694296855778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43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0</v>
      </c>
      <c r="D8" s="42">
        <v>0</v>
      </c>
      <c r="E8" s="42">
        <v>0</v>
      </c>
      <c r="F8" s="42">
        <v>2637580000</v>
      </c>
      <c r="G8" s="43">
        <v>2809022700</v>
      </c>
      <c r="H8" s="44">
        <v>2991609170</v>
      </c>
      <c r="I8" s="21">
        <f>IF(($E8=0),0,((($F8/$E8)-1)*100))</f>
        <v>0</v>
      </c>
      <c r="J8" s="22">
        <f>IF(($E8=0),0,(((($H8/$E8)^(1/3))-1)*100))</f>
        <v>0</v>
      </c>
      <c r="K8" s="2"/>
    </row>
    <row r="9" spans="1:11" ht="12.75">
      <c r="A9" s="4" t="s">
        <v>17</v>
      </c>
      <c r="B9" s="20" t="s">
        <v>20</v>
      </c>
      <c r="C9" s="42">
        <v>0</v>
      </c>
      <c r="D9" s="42">
        <v>0</v>
      </c>
      <c r="E9" s="42">
        <v>0</v>
      </c>
      <c r="F9" s="42">
        <v>6930481490</v>
      </c>
      <c r="G9" s="43">
        <v>7745255310</v>
      </c>
      <c r="H9" s="44">
        <v>8668318460</v>
      </c>
      <c r="I9" s="21">
        <f>IF(($E9=0),0,((($F9/$E9)-1)*100))</f>
        <v>0</v>
      </c>
      <c r="J9" s="22">
        <f>IF(($E9=0),0,(((($H9/$E9)^(1/3))-1)*100))</f>
        <v>0</v>
      </c>
      <c r="K9" s="2"/>
    </row>
    <row r="10" spans="1:11" ht="12.75">
      <c r="A10" s="4" t="s">
        <v>17</v>
      </c>
      <c r="B10" s="20" t="s">
        <v>21</v>
      </c>
      <c r="C10" s="42">
        <v>0</v>
      </c>
      <c r="D10" s="42">
        <v>0</v>
      </c>
      <c r="E10" s="42">
        <v>0</v>
      </c>
      <c r="F10" s="42">
        <v>3267886390</v>
      </c>
      <c r="G10" s="43">
        <v>3584649100</v>
      </c>
      <c r="H10" s="44">
        <v>3625003080</v>
      </c>
      <c r="I10" s="21">
        <f aca="true" t="shared" si="0" ref="I10:I33">IF(($E10=0),0,((($F10/$E10)-1)*100))</f>
        <v>0</v>
      </c>
      <c r="J10" s="22">
        <f aca="true" t="shared" si="1" ref="J10:J33">IF(($E10=0),0,(((($H10/$E10)^(1/3))-1)*100))</f>
        <v>0</v>
      </c>
      <c r="K10" s="2"/>
    </row>
    <row r="11" spans="1:11" ht="12.75">
      <c r="A11" s="8" t="s">
        <v>17</v>
      </c>
      <c r="B11" s="23" t="s">
        <v>22</v>
      </c>
      <c r="C11" s="45">
        <v>0</v>
      </c>
      <c r="D11" s="45">
        <v>0</v>
      </c>
      <c r="E11" s="45">
        <v>0</v>
      </c>
      <c r="F11" s="45">
        <v>12835947880</v>
      </c>
      <c r="G11" s="46">
        <v>14138927110</v>
      </c>
      <c r="H11" s="47">
        <v>15284930710</v>
      </c>
      <c r="I11" s="24">
        <f t="shared" si="0"/>
        <v>0</v>
      </c>
      <c r="J11" s="25">
        <f t="shared" si="1"/>
        <v>0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0</v>
      </c>
      <c r="D13" s="42">
        <v>0</v>
      </c>
      <c r="E13" s="42">
        <v>0</v>
      </c>
      <c r="F13" s="42">
        <v>3921789140</v>
      </c>
      <c r="G13" s="43">
        <v>4198480980</v>
      </c>
      <c r="H13" s="44">
        <v>4543505000</v>
      </c>
      <c r="I13" s="21">
        <f t="shared" si="0"/>
        <v>0</v>
      </c>
      <c r="J13" s="22">
        <f t="shared" si="1"/>
        <v>0</v>
      </c>
      <c r="K13" s="2"/>
    </row>
    <row r="14" spans="1:11" ht="12.75">
      <c r="A14" s="4" t="s">
        <v>17</v>
      </c>
      <c r="B14" s="20" t="s">
        <v>25</v>
      </c>
      <c r="C14" s="42">
        <v>0</v>
      </c>
      <c r="D14" s="42">
        <v>0</v>
      </c>
      <c r="E14" s="42">
        <v>0</v>
      </c>
      <c r="F14" s="42">
        <v>1418970000</v>
      </c>
      <c r="G14" s="43">
        <v>1457917310</v>
      </c>
      <c r="H14" s="44">
        <v>1492895370</v>
      </c>
      <c r="I14" s="21">
        <f t="shared" si="0"/>
        <v>0</v>
      </c>
      <c r="J14" s="22">
        <f t="shared" si="1"/>
        <v>0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0</v>
      </c>
      <c r="D16" s="42">
        <v>0</v>
      </c>
      <c r="E16" s="42">
        <v>0</v>
      </c>
      <c r="F16" s="42">
        <v>4289195330</v>
      </c>
      <c r="G16" s="43">
        <v>5052672100</v>
      </c>
      <c r="H16" s="44">
        <v>5952047740</v>
      </c>
      <c r="I16" s="21">
        <f t="shared" si="0"/>
        <v>0</v>
      </c>
      <c r="J16" s="22">
        <f t="shared" si="1"/>
        <v>0</v>
      </c>
      <c r="K16" s="2"/>
    </row>
    <row r="17" spans="1:11" ht="12.75">
      <c r="A17" s="4" t="s">
        <v>17</v>
      </c>
      <c r="B17" s="20" t="s">
        <v>27</v>
      </c>
      <c r="C17" s="42">
        <v>0</v>
      </c>
      <c r="D17" s="42">
        <v>0</v>
      </c>
      <c r="E17" s="42">
        <v>0</v>
      </c>
      <c r="F17" s="42">
        <v>3654180710</v>
      </c>
      <c r="G17" s="43">
        <v>4026125870</v>
      </c>
      <c r="H17" s="44">
        <v>4219033990</v>
      </c>
      <c r="I17" s="28">
        <f t="shared" si="0"/>
        <v>0</v>
      </c>
      <c r="J17" s="29">
        <f t="shared" si="1"/>
        <v>0</v>
      </c>
      <c r="K17" s="2"/>
    </row>
    <row r="18" spans="1:11" ht="12.75">
      <c r="A18" s="4" t="s">
        <v>17</v>
      </c>
      <c r="B18" s="23" t="s">
        <v>28</v>
      </c>
      <c r="C18" s="45">
        <v>0</v>
      </c>
      <c r="D18" s="45">
        <v>0</v>
      </c>
      <c r="E18" s="45">
        <v>0</v>
      </c>
      <c r="F18" s="45">
        <v>13284135180</v>
      </c>
      <c r="G18" s="46">
        <v>14735196260</v>
      </c>
      <c r="H18" s="47">
        <v>16207482100</v>
      </c>
      <c r="I18" s="24">
        <f t="shared" si="0"/>
        <v>0</v>
      </c>
      <c r="J18" s="25">
        <f t="shared" si="1"/>
        <v>0</v>
      </c>
      <c r="K18" s="2"/>
    </row>
    <row r="19" spans="1:11" ht="23.25" customHeight="1">
      <c r="A19" s="30" t="s">
        <v>17</v>
      </c>
      <c r="B19" s="31" t="s">
        <v>29</v>
      </c>
      <c r="C19" s="51">
        <v>0</v>
      </c>
      <c r="D19" s="51">
        <v>0</v>
      </c>
      <c r="E19" s="51">
        <v>0</v>
      </c>
      <c r="F19" s="52">
        <v>-448187300</v>
      </c>
      <c r="G19" s="53">
        <v>-596269150</v>
      </c>
      <c r="H19" s="54">
        <v>-922551390</v>
      </c>
      <c r="I19" s="32">
        <f t="shared" si="0"/>
        <v>0</v>
      </c>
      <c r="J19" s="33">
        <f t="shared" si="1"/>
        <v>0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254244700</v>
      </c>
      <c r="G22" s="43">
        <v>281942700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0</v>
      </c>
      <c r="D23" s="42">
        <v>0</v>
      </c>
      <c r="E23" s="42">
        <v>0</v>
      </c>
      <c r="F23" s="42">
        <v>405900210</v>
      </c>
      <c r="G23" s="43">
        <v>408085430</v>
      </c>
      <c r="H23" s="44">
        <v>390549210</v>
      </c>
      <c r="I23" s="37">
        <f t="shared" si="0"/>
        <v>0</v>
      </c>
      <c r="J23" s="22">
        <f t="shared" si="1"/>
        <v>0</v>
      </c>
      <c r="K23" s="2"/>
    </row>
    <row r="24" spans="1:11" ht="12.75">
      <c r="A24" s="8" t="s">
        <v>17</v>
      </c>
      <c r="B24" s="20" t="s">
        <v>33</v>
      </c>
      <c r="C24" s="42">
        <v>0</v>
      </c>
      <c r="D24" s="42">
        <v>0</v>
      </c>
      <c r="E24" s="42">
        <v>0</v>
      </c>
      <c r="F24" s="42">
        <v>851761620</v>
      </c>
      <c r="G24" s="43">
        <v>686071480</v>
      </c>
      <c r="H24" s="44">
        <v>785193410</v>
      </c>
      <c r="I24" s="37">
        <f t="shared" si="0"/>
        <v>0</v>
      </c>
      <c r="J24" s="22">
        <f t="shared" si="1"/>
        <v>0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0</v>
      </c>
      <c r="D26" s="45">
        <v>0</v>
      </c>
      <c r="E26" s="45">
        <v>0</v>
      </c>
      <c r="F26" s="45">
        <v>1511906530</v>
      </c>
      <c r="G26" s="46">
        <v>1376099610</v>
      </c>
      <c r="H26" s="47">
        <v>1175742620</v>
      </c>
      <c r="I26" s="24">
        <f t="shared" si="0"/>
        <v>0</v>
      </c>
      <c r="J26" s="25">
        <f t="shared" si="1"/>
        <v>0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0</v>
      </c>
      <c r="D28" s="42">
        <v>0</v>
      </c>
      <c r="E28" s="42">
        <v>0</v>
      </c>
      <c r="F28" s="42">
        <v>532067250</v>
      </c>
      <c r="G28" s="43">
        <v>243858100</v>
      </c>
      <c r="H28" s="44">
        <v>201040160</v>
      </c>
      <c r="I28" s="37">
        <f t="shared" si="0"/>
        <v>0</v>
      </c>
      <c r="J28" s="22">
        <f t="shared" si="1"/>
        <v>0</v>
      </c>
      <c r="K28" s="2"/>
    </row>
    <row r="29" spans="1:11" ht="12.75">
      <c r="A29" s="8" t="s">
        <v>17</v>
      </c>
      <c r="B29" s="20" t="s">
        <v>38</v>
      </c>
      <c r="C29" s="42">
        <v>0</v>
      </c>
      <c r="D29" s="42">
        <v>0</v>
      </c>
      <c r="E29" s="42">
        <v>0</v>
      </c>
      <c r="F29" s="42">
        <v>227259880</v>
      </c>
      <c r="G29" s="43">
        <v>159568840</v>
      </c>
      <c r="H29" s="44">
        <v>98383940</v>
      </c>
      <c r="I29" s="37">
        <f t="shared" si="0"/>
        <v>0</v>
      </c>
      <c r="J29" s="22">
        <f t="shared" si="1"/>
        <v>0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0</v>
      </c>
      <c r="D31" s="42">
        <v>0</v>
      </c>
      <c r="E31" s="42">
        <v>0</v>
      </c>
      <c r="F31" s="42">
        <v>386960770</v>
      </c>
      <c r="G31" s="43">
        <v>381881190</v>
      </c>
      <c r="H31" s="44">
        <v>403609850</v>
      </c>
      <c r="I31" s="37">
        <f t="shared" si="0"/>
        <v>0</v>
      </c>
      <c r="J31" s="22">
        <f t="shared" si="1"/>
        <v>0</v>
      </c>
      <c r="K31" s="2"/>
    </row>
    <row r="32" spans="1:11" ht="12.75">
      <c r="A32" s="8" t="s">
        <v>17</v>
      </c>
      <c r="B32" s="20" t="s">
        <v>34</v>
      </c>
      <c r="C32" s="42">
        <v>0</v>
      </c>
      <c r="D32" s="42">
        <v>0</v>
      </c>
      <c r="E32" s="42">
        <v>0</v>
      </c>
      <c r="F32" s="42">
        <v>406359600</v>
      </c>
      <c r="G32" s="43">
        <v>634250710</v>
      </c>
      <c r="H32" s="44">
        <v>519070260</v>
      </c>
      <c r="I32" s="37">
        <f t="shared" si="0"/>
        <v>0</v>
      </c>
      <c r="J32" s="22">
        <f t="shared" si="1"/>
        <v>0</v>
      </c>
      <c r="K32" s="2"/>
    </row>
    <row r="33" spans="1:11" ht="13.5" thickBot="1">
      <c r="A33" s="8" t="s">
        <v>17</v>
      </c>
      <c r="B33" s="38" t="s">
        <v>41</v>
      </c>
      <c r="C33" s="58">
        <v>0</v>
      </c>
      <c r="D33" s="58">
        <v>0</v>
      </c>
      <c r="E33" s="58">
        <v>0</v>
      </c>
      <c r="F33" s="58">
        <v>1552647500</v>
      </c>
      <c r="G33" s="59">
        <v>1419558840</v>
      </c>
      <c r="H33" s="60">
        <v>1222104210</v>
      </c>
      <c r="I33" s="39">
        <f t="shared" si="0"/>
        <v>0</v>
      </c>
      <c r="J33" s="40">
        <f t="shared" si="1"/>
        <v>0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70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42437560</v>
      </c>
      <c r="D8" s="42">
        <v>42437560</v>
      </c>
      <c r="E8" s="42">
        <v>32898757</v>
      </c>
      <c r="F8" s="42">
        <v>44092620</v>
      </c>
      <c r="G8" s="43">
        <v>46297260</v>
      </c>
      <c r="H8" s="44">
        <v>48380640</v>
      </c>
      <c r="I8" s="21">
        <f>IF(($E8=0),0,((($F8/$E8)-1)*100))</f>
        <v>34.02518520684534</v>
      </c>
      <c r="J8" s="22">
        <f>IF(($E8=0),0,(((($H8/$E8)^(1/3))-1)*100))</f>
        <v>13.718391078628777</v>
      </c>
      <c r="K8" s="2"/>
    </row>
    <row r="9" spans="1:11" ht="12.75">
      <c r="A9" s="4" t="s">
        <v>17</v>
      </c>
      <c r="B9" s="20" t="s">
        <v>20</v>
      </c>
      <c r="C9" s="42">
        <v>1384434</v>
      </c>
      <c r="D9" s="42">
        <v>1384434</v>
      </c>
      <c r="E9" s="42">
        <v>1328399</v>
      </c>
      <c r="F9" s="42">
        <v>1438428</v>
      </c>
      <c r="G9" s="43">
        <v>1510344</v>
      </c>
      <c r="H9" s="44">
        <v>1578312</v>
      </c>
      <c r="I9" s="21">
        <f>IF(($E9=0),0,((($F9/$E9)-1)*100))</f>
        <v>8.282827674516469</v>
      </c>
      <c r="J9" s="22">
        <f>IF(($E9=0),0,(((($H9/$E9)^(1/3))-1)*100))</f>
        <v>5.914342087410951</v>
      </c>
      <c r="K9" s="2"/>
    </row>
    <row r="10" spans="1:11" ht="12.75">
      <c r="A10" s="4" t="s">
        <v>17</v>
      </c>
      <c r="B10" s="20" t="s">
        <v>21</v>
      </c>
      <c r="C10" s="42">
        <v>414076676</v>
      </c>
      <c r="D10" s="42">
        <v>505359954</v>
      </c>
      <c r="E10" s="42">
        <v>349310951</v>
      </c>
      <c r="F10" s="42">
        <v>332816112</v>
      </c>
      <c r="G10" s="43">
        <v>347564112</v>
      </c>
      <c r="H10" s="44">
        <v>362486640</v>
      </c>
      <c r="I10" s="21">
        <f aca="true" t="shared" si="0" ref="I10:I33">IF(($E10=0),0,((($F10/$E10)-1)*100))</f>
        <v>-4.722107610076042</v>
      </c>
      <c r="J10" s="22">
        <f aca="true" t="shared" si="1" ref="J10:J33">IF(($E10=0),0,(((($H10/$E10)^(1/3))-1)*100))</f>
        <v>1.2418178406340852</v>
      </c>
      <c r="K10" s="2"/>
    </row>
    <row r="11" spans="1:11" ht="12.75">
      <c r="A11" s="8" t="s">
        <v>17</v>
      </c>
      <c r="B11" s="23" t="s">
        <v>22</v>
      </c>
      <c r="C11" s="45">
        <v>457898670</v>
      </c>
      <c r="D11" s="45">
        <v>549181948</v>
      </c>
      <c r="E11" s="45">
        <v>383538107</v>
      </c>
      <c r="F11" s="45">
        <v>378347160</v>
      </c>
      <c r="G11" s="46">
        <v>395371716</v>
      </c>
      <c r="H11" s="47">
        <v>412445592</v>
      </c>
      <c r="I11" s="24">
        <f t="shared" si="0"/>
        <v>-1.3534370914543792</v>
      </c>
      <c r="J11" s="25">
        <f t="shared" si="1"/>
        <v>2.4517502219114418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168238922</v>
      </c>
      <c r="D13" s="42">
        <v>174908496</v>
      </c>
      <c r="E13" s="42">
        <v>142049065</v>
      </c>
      <c r="F13" s="42">
        <v>180902028</v>
      </c>
      <c r="G13" s="43">
        <v>188492892</v>
      </c>
      <c r="H13" s="44">
        <v>196974996</v>
      </c>
      <c r="I13" s="21">
        <f t="shared" si="0"/>
        <v>27.351790735123814</v>
      </c>
      <c r="J13" s="22">
        <f t="shared" si="1"/>
        <v>11.512676635196861</v>
      </c>
      <c r="K13" s="2"/>
    </row>
    <row r="14" spans="1:11" ht="12.75">
      <c r="A14" s="4" t="s">
        <v>17</v>
      </c>
      <c r="B14" s="20" t="s">
        <v>25</v>
      </c>
      <c r="C14" s="42">
        <v>26652188</v>
      </c>
      <c r="D14" s="42">
        <v>26652188</v>
      </c>
      <c r="E14" s="42">
        <v>0</v>
      </c>
      <c r="F14" s="42">
        <v>43734792</v>
      </c>
      <c r="G14" s="43">
        <v>45921540</v>
      </c>
      <c r="H14" s="44">
        <v>47988012</v>
      </c>
      <c r="I14" s="21">
        <f t="shared" si="0"/>
        <v>0</v>
      </c>
      <c r="J14" s="22">
        <f t="shared" si="1"/>
        <v>0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0</v>
      </c>
      <c r="D16" s="42">
        <v>0</v>
      </c>
      <c r="E16" s="42">
        <v>0</v>
      </c>
      <c r="F16" s="42">
        <v>0</v>
      </c>
      <c r="G16" s="43">
        <v>0</v>
      </c>
      <c r="H16" s="44">
        <v>0</v>
      </c>
      <c r="I16" s="21">
        <f t="shared" si="0"/>
        <v>0</v>
      </c>
      <c r="J16" s="22">
        <f t="shared" si="1"/>
        <v>0</v>
      </c>
      <c r="K16" s="2"/>
    </row>
    <row r="17" spans="1:11" ht="12.75">
      <c r="A17" s="4" t="s">
        <v>17</v>
      </c>
      <c r="B17" s="20" t="s">
        <v>27</v>
      </c>
      <c r="C17" s="42">
        <v>205144905</v>
      </c>
      <c r="D17" s="42">
        <v>271090022</v>
      </c>
      <c r="E17" s="42">
        <v>181991814</v>
      </c>
      <c r="F17" s="42">
        <v>190984476</v>
      </c>
      <c r="G17" s="43">
        <v>200608440</v>
      </c>
      <c r="H17" s="44">
        <v>209875512</v>
      </c>
      <c r="I17" s="28">
        <f t="shared" si="0"/>
        <v>4.941245324363885</v>
      </c>
      <c r="J17" s="29">
        <f t="shared" si="1"/>
        <v>4.866467385054607</v>
      </c>
      <c r="K17" s="2"/>
    </row>
    <row r="18" spans="1:11" ht="12.75">
      <c r="A18" s="4" t="s">
        <v>17</v>
      </c>
      <c r="B18" s="23" t="s">
        <v>28</v>
      </c>
      <c r="C18" s="45">
        <v>400036015</v>
      </c>
      <c r="D18" s="45">
        <v>472650706</v>
      </c>
      <c r="E18" s="45">
        <v>324040879</v>
      </c>
      <c r="F18" s="45">
        <v>415621296</v>
      </c>
      <c r="G18" s="46">
        <v>435022872</v>
      </c>
      <c r="H18" s="47">
        <v>454838520</v>
      </c>
      <c r="I18" s="24">
        <f t="shared" si="0"/>
        <v>28.261994993539076</v>
      </c>
      <c r="J18" s="25">
        <f t="shared" si="1"/>
        <v>11.965909453101563</v>
      </c>
      <c r="K18" s="2"/>
    </row>
    <row r="19" spans="1:11" ht="23.25" customHeight="1">
      <c r="A19" s="30" t="s">
        <v>17</v>
      </c>
      <c r="B19" s="31" t="s">
        <v>29</v>
      </c>
      <c r="C19" s="51">
        <v>57862655</v>
      </c>
      <c r="D19" s="51">
        <v>76531242</v>
      </c>
      <c r="E19" s="51">
        <v>59497228</v>
      </c>
      <c r="F19" s="52">
        <v>-37274136</v>
      </c>
      <c r="G19" s="53">
        <v>-39651156</v>
      </c>
      <c r="H19" s="54">
        <v>-42392928</v>
      </c>
      <c r="I19" s="32">
        <f t="shared" si="0"/>
        <v>-162.64852540693155</v>
      </c>
      <c r="J19" s="33">
        <f t="shared" si="1"/>
        <v>-189.31660917023243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57862000</v>
      </c>
      <c r="D23" s="42">
        <v>73501484</v>
      </c>
      <c r="E23" s="42">
        <v>23027854</v>
      </c>
      <c r="F23" s="42">
        <v>62652352</v>
      </c>
      <c r="G23" s="43">
        <v>44641260</v>
      </c>
      <c r="H23" s="44">
        <v>41660748</v>
      </c>
      <c r="I23" s="37">
        <f t="shared" si="0"/>
        <v>172.07203936589138</v>
      </c>
      <c r="J23" s="22">
        <f t="shared" si="1"/>
        <v>21.849718998354174</v>
      </c>
      <c r="K23" s="2"/>
    </row>
    <row r="24" spans="1:11" ht="12.75">
      <c r="A24" s="8" t="s">
        <v>17</v>
      </c>
      <c r="B24" s="20" t="s">
        <v>33</v>
      </c>
      <c r="C24" s="42">
        <v>115204000</v>
      </c>
      <c r="D24" s="42">
        <v>112931423</v>
      </c>
      <c r="E24" s="42">
        <v>72241889</v>
      </c>
      <c r="F24" s="42">
        <v>91100700</v>
      </c>
      <c r="G24" s="43">
        <v>81424704</v>
      </c>
      <c r="H24" s="44">
        <v>84800952</v>
      </c>
      <c r="I24" s="37">
        <f t="shared" si="0"/>
        <v>26.105091188853045</v>
      </c>
      <c r="J24" s="22">
        <f t="shared" si="1"/>
        <v>5.488199101283309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173066000</v>
      </c>
      <c r="D26" s="45">
        <v>186432907</v>
      </c>
      <c r="E26" s="45">
        <v>95269743</v>
      </c>
      <c r="F26" s="45">
        <v>153753052</v>
      </c>
      <c r="G26" s="46">
        <v>126065964</v>
      </c>
      <c r="H26" s="47">
        <v>126461700</v>
      </c>
      <c r="I26" s="24">
        <f t="shared" si="0"/>
        <v>61.38707543275308</v>
      </c>
      <c r="J26" s="25">
        <f t="shared" si="1"/>
        <v>9.900923205743606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0</v>
      </c>
      <c r="D28" s="42">
        <v>0</v>
      </c>
      <c r="E28" s="42">
        <v>0</v>
      </c>
      <c r="F28" s="42">
        <v>0</v>
      </c>
      <c r="G28" s="43">
        <v>0</v>
      </c>
      <c r="H28" s="44">
        <v>0</v>
      </c>
      <c r="I28" s="37">
        <f t="shared" si="0"/>
        <v>0</v>
      </c>
      <c r="J28" s="22">
        <f t="shared" si="1"/>
        <v>0</v>
      </c>
      <c r="K28" s="2"/>
    </row>
    <row r="29" spans="1:11" ht="12.75">
      <c r="A29" s="8" t="s">
        <v>17</v>
      </c>
      <c r="B29" s="20" t="s">
        <v>38</v>
      </c>
      <c r="C29" s="42">
        <v>13340000</v>
      </c>
      <c r="D29" s="42">
        <v>21313804</v>
      </c>
      <c r="E29" s="42">
        <v>10048767</v>
      </c>
      <c r="F29" s="42">
        <v>8131836</v>
      </c>
      <c r="G29" s="43">
        <v>5913408</v>
      </c>
      <c r="H29" s="44">
        <v>6179520</v>
      </c>
      <c r="I29" s="37">
        <f t="shared" si="0"/>
        <v>-19.076280701901037</v>
      </c>
      <c r="J29" s="22">
        <f t="shared" si="1"/>
        <v>-14.961813770410737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72860058</v>
      </c>
      <c r="D31" s="42">
        <v>87760784</v>
      </c>
      <c r="E31" s="42">
        <v>61690468</v>
      </c>
      <c r="F31" s="42">
        <v>66741852</v>
      </c>
      <c r="G31" s="43">
        <v>60722676</v>
      </c>
      <c r="H31" s="44">
        <v>63338808</v>
      </c>
      <c r="I31" s="37">
        <f t="shared" si="0"/>
        <v>8.188273105660349</v>
      </c>
      <c r="J31" s="22">
        <f t="shared" si="1"/>
        <v>0.8828339387246142</v>
      </c>
      <c r="K31" s="2"/>
    </row>
    <row r="32" spans="1:11" ht="12.75">
      <c r="A32" s="8" t="s">
        <v>17</v>
      </c>
      <c r="B32" s="20" t="s">
        <v>34</v>
      </c>
      <c r="C32" s="42">
        <v>86865942</v>
      </c>
      <c r="D32" s="42">
        <v>77383319</v>
      </c>
      <c r="E32" s="42">
        <v>23659835</v>
      </c>
      <c r="F32" s="42">
        <v>78879364</v>
      </c>
      <c r="G32" s="43">
        <v>59429880</v>
      </c>
      <c r="H32" s="44">
        <v>56943372</v>
      </c>
      <c r="I32" s="37">
        <f t="shared" si="0"/>
        <v>233.38932414363836</v>
      </c>
      <c r="J32" s="22">
        <f t="shared" si="1"/>
        <v>34.01204150002004</v>
      </c>
      <c r="K32" s="2"/>
    </row>
    <row r="33" spans="1:11" ht="13.5" thickBot="1">
      <c r="A33" s="8" t="s">
        <v>17</v>
      </c>
      <c r="B33" s="38" t="s">
        <v>41</v>
      </c>
      <c r="C33" s="58">
        <v>173066000</v>
      </c>
      <c r="D33" s="58">
        <v>186457907</v>
      </c>
      <c r="E33" s="58">
        <v>95399070</v>
      </c>
      <c r="F33" s="58">
        <v>153753052</v>
      </c>
      <c r="G33" s="59">
        <v>126065964</v>
      </c>
      <c r="H33" s="60">
        <v>126461700</v>
      </c>
      <c r="I33" s="39">
        <f t="shared" si="0"/>
        <v>61.16829231144496</v>
      </c>
      <c r="J33" s="40">
        <f t="shared" si="1"/>
        <v>9.85123863967694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71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10653940</v>
      </c>
      <c r="D8" s="42">
        <v>10653940</v>
      </c>
      <c r="E8" s="42">
        <v>-823482</v>
      </c>
      <c r="F8" s="42">
        <v>12481304</v>
      </c>
      <c r="G8" s="43">
        <v>13000333</v>
      </c>
      <c r="H8" s="44">
        <v>13569640</v>
      </c>
      <c r="I8" s="21">
        <f>IF(($E8=0),0,((($F8/$E8)-1)*100))</f>
        <v>-1615.6741738131493</v>
      </c>
      <c r="J8" s="22">
        <f>IF(($E8=0),0,(((($H8/$E8)^(1/3))-1)*100))</f>
        <v>-354.4708683657721</v>
      </c>
      <c r="K8" s="2"/>
    </row>
    <row r="9" spans="1:11" ht="12.75">
      <c r="A9" s="4" t="s">
        <v>17</v>
      </c>
      <c r="B9" s="20" t="s">
        <v>20</v>
      </c>
      <c r="C9" s="42">
        <v>1603548</v>
      </c>
      <c r="D9" s="42">
        <v>1603548</v>
      </c>
      <c r="E9" s="42">
        <v>512130</v>
      </c>
      <c r="F9" s="42">
        <v>1878588</v>
      </c>
      <c r="G9" s="43">
        <v>1957489</v>
      </c>
      <c r="H9" s="44">
        <v>2043619</v>
      </c>
      <c r="I9" s="21">
        <f>IF(($E9=0),0,((($F9/$E9)-1)*100))</f>
        <v>266.8185812196122</v>
      </c>
      <c r="J9" s="22">
        <f>IF(($E9=0),0,(((($H9/$E9)^(1/3))-1)*100))</f>
        <v>58.61341104459847</v>
      </c>
      <c r="K9" s="2"/>
    </row>
    <row r="10" spans="1:11" ht="12.75">
      <c r="A10" s="4" t="s">
        <v>17</v>
      </c>
      <c r="B10" s="20" t="s">
        <v>21</v>
      </c>
      <c r="C10" s="42">
        <v>192446363</v>
      </c>
      <c r="D10" s="42">
        <v>225498189</v>
      </c>
      <c r="E10" s="42">
        <v>198007416</v>
      </c>
      <c r="F10" s="42">
        <v>207930216</v>
      </c>
      <c r="G10" s="43">
        <v>208634349</v>
      </c>
      <c r="H10" s="44">
        <v>204894334</v>
      </c>
      <c r="I10" s="21">
        <f aca="true" t="shared" si="0" ref="I10:I33">IF(($E10=0),0,((($F10/$E10)-1)*100))</f>
        <v>5.011327454523218</v>
      </c>
      <c r="J10" s="22">
        <f aca="true" t="shared" si="1" ref="J10:J33">IF(($E10=0),0,(((($H10/$E10)^(1/3))-1)*100))</f>
        <v>1.1461828373690253</v>
      </c>
      <c r="K10" s="2"/>
    </row>
    <row r="11" spans="1:11" ht="12.75">
      <c r="A11" s="8" t="s">
        <v>17</v>
      </c>
      <c r="B11" s="23" t="s">
        <v>22</v>
      </c>
      <c r="C11" s="45">
        <v>204703851</v>
      </c>
      <c r="D11" s="45">
        <v>237755677</v>
      </c>
      <c r="E11" s="45">
        <v>197696064</v>
      </c>
      <c r="F11" s="45">
        <v>222290108</v>
      </c>
      <c r="G11" s="46">
        <v>223592171</v>
      </c>
      <c r="H11" s="47">
        <v>220507593</v>
      </c>
      <c r="I11" s="24">
        <f t="shared" si="0"/>
        <v>12.440330627927931</v>
      </c>
      <c r="J11" s="25">
        <f t="shared" si="1"/>
        <v>3.707104415811213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63842476</v>
      </c>
      <c r="D13" s="42">
        <v>69959982</v>
      </c>
      <c r="E13" s="42">
        <v>82589306</v>
      </c>
      <c r="F13" s="42">
        <v>81895209</v>
      </c>
      <c r="G13" s="43">
        <v>79311726</v>
      </c>
      <c r="H13" s="44">
        <v>84191188</v>
      </c>
      <c r="I13" s="21">
        <f t="shared" si="0"/>
        <v>-0.8404199449260408</v>
      </c>
      <c r="J13" s="22">
        <f t="shared" si="1"/>
        <v>0.6423897072062479</v>
      </c>
      <c r="K13" s="2"/>
    </row>
    <row r="14" spans="1:11" ht="12.75">
      <c r="A14" s="4" t="s">
        <v>17</v>
      </c>
      <c r="B14" s="20" t="s">
        <v>25</v>
      </c>
      <c r="C14" s="42">
        <v>5000000</v>
      </c>
      <c r="D14" s="42">
        <v>5000000</v>
      </c>
      <c r="E14" s="42">
        <v>0</v>
      </c>
      <c r="F14" s="42">
        <v>5444430</v>
      </c>
      <c r="G14" s="43">
        <v>5683985</v>
      </c>
      <c r="H14" s="44">
        <v>5939764</v>
      </c>
      <c r="I14" s="21">
        <f t="shared" si="0"/>
        <v>0</v>
      </c>
      <c r="J14" s="22">
        <f t="shared" si="1"/>
        <v>0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0</v>
      </c>
      <c r="D16" s="42">
        <v>0</v>
      </c>
      <c r="E16" s="42">
        <v>0</v>
      </c>
      <c r="F16" s="42">
        <v>0</v>
      </c>
      <c r="G16" s="43">
        <v>0</v>
      </c>
      <c r="H16" s="44">
        <v>0</v>
      </c>
      <c r="I16" s="21">
        <f t="shared" si="0"/>
        <v>0</v>
      </c>
      <c r="J16" s="22">
        <f t="shared" si="1"/>
        <v>0</v>
      </c>
      <c r="K16" s="2"/>
    </row>
    <row r="17" spans="1:11" ht="12.75">
      <c r="A17" s="4" t="s">
        <v>17</v>
      </c>
      <c r="B17" s="20" t="s">
        <v>27</v>
      </c>
      <c r="C17" s="42">
        <v>158385253</v>
      </c>
      <c r="D17" s="42">
        <v>172375086</v>
      </c>
      <c r="E17" s="42">
        <v>72254214</v>
      </c>
      <c r="F17" s="42">
        <v>169216078</v>
      </c>
      <c r="G17" s="43">
        <v>176223167</v>
      </c>
      <c r="H17" s="44">
        <v>184298430</v>
      </c>
      <c r="I17" s="28">
        <f t="shared" si="0"/>
        <v>134.1954449881636</v>
      </c>
      <c r="J17" s="29">
        <f t="shared" si="1"/>
        <v>36.632123532800385</v>
      </c>
      <c r="K17" s="2"/>
    </row>
    <row r="18" spans="1:11" ht="12.75">
      <c r="A18" s="4" t="s">
        <v>17</v>
      </c>
      <c r="B18" s="23" t="s">
        <v>28</v>
      </c>
      <c r="C18" s="45">
        <v>227227729</v>
      </c>
      <c r="D18" s="45">
        <v>247335068</v>
      </c>
      <c r="E18" s="45">
        <v>154843520</v>
      </c>
      <c r="F18" s="45">
        <v>256555717</v>
      </c>
      <c r="G18" s="46">
        <v>261218878</v>
      </c>
      <c r="H18" s="47">
        <v>274429382</v>
      </c>
      <c r="I18" s="24">
        <f t="shared" si="0"/>
        <v>65.6870865503445</v>
      </c>
      <c r="J18" s="25">
        <f t="shared" si="1"/>
        <v>21.016853648603373</v>
      </c>
      <c r="K18" s="2"/>
    </row>
    <row r="19" spans="1:11" ht="23.25" customHeight="1">
      <c r="A19" s="30" t="s">
        <v>17</v>
      </c>
      <c r="B19" s="31" t="s">
        <v>29</v>
      </c>
      <c r="C19" s="51">
        <v>-22523878</v>
      </c>
      <c r="D19" s="51">
        <v>-9579391</v>
      </c>
      <c r="E19" s="51">
        <v>42852544</v>
      </c>
      <c r="F19" s="52">
        <v>-34265609</v>
      </c>
      <c r="G19" s="53">
        <v>-37626707</v>
      </c>
      <c r="H19" s="54">
        <v>-53921789</v>
      </c>
      <c r="I19" s="32">
        <f t="shared" si="0"/>
        <v>-179.96166808673016</v>
      </c>
      <c r="J19" s="33">
        <f t="shared" si="1"/>
        <v>-207.95992173534205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15944350</v>
      </c>
      <c r="D23" s="42">
        <v>35319313</v>
      </c>
      <c r="E23" s="42">
        <v>38107651</v>
      </c>
      <c r="F23" s="42">
        <v>26228509</v>
      </c>
      <c r="G23" s="43">
        <v>6490106</v>
      </c>
      <c r="H23" s="44">
        <v>6797672</v>
      </c>
      <c r="I23" s="37">
        <f t="shared" si="0"/>
        <v>-31.172590512073285</v>
      </c>
      <c r="J23" s="22">
        <f t="shared" si="1"/>
        <v>-43.70765482455141</v>
      </c>
      <c r="K23" s="2"/>
    </row>
    <row r="24" spans="1:11" ht="12.75">
      <c r="A24" s="8" t="s">
        <v>17</v>
      </c>
      <c r="B24" s="20" t="s">
        <v>33</v>
      </c>
      <c r="C24" s="42">
        <v>83039999</v>
      </c>
      <c r="D24" s="42">
        <v>102621422</v>
      </c>
      <c r="E24" s="42">
        <v>43537012</v>
      </c>
      <c r="F24" s="42">
        <v>92550079</v>
      </c>
      <c r="G24" s="43">
        <v>43947592</v>
      </c>
      <c r="H24" s="44">
        <v>46004902</v>
      </c>
      <c r="I24" s="37">
        <f t="shared" si="0"/>
        <v>112.57793024473064</v>
      </c>
      <c r="J24" s="22">
        <f t="shared" si="1"/>
        <v>1.8548773423218812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98984349</v>
      </c>
      <c r="D26" s="45">
        <v>137940735</v>
      </c>
      <c r="E26" s="45">
        <v>81644663</v>
      </c>
      <c r="F26" s="45">
        <v>118778588</v>
      </c>
      <c r="G26" s="46">
        <v>50437698</v>
      </c>
      <c r="H26" s="47">
        <v>52802574</v>
      </c>
      <c r="I26" s="24">
        <f t="shared" si="0"/>
        <v>45.48236667961996</v>
      </c>
      <c r="J26" s="25">
        <f t="shared" si="1"/>
        <v>-13.52131089497285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0</v>
      </c>
      <c r="D28" s="42">
        <v>0</v>
      </c>
      <c r="E28" s="42">
        <v>0</v>
      </c>
      <c r="F28" s="42">
        <v>0</v>
      </c>
      <c r="G28" s="43">
        <v>0</v>
      </c>
      <c r="H28" s="44">
        <v>0</v>
      </c>
      <c r="I28" s="37">
        <f t="shared" si="0"/>
        <v>0</v>
      </c>
      <c r="J28" s="22">
        <f t="shared" si="1"/>
        <v>0</v>
      </c>
      <c r="K28" s="2"/>
    </row>
    <row r="29" spans="1:11" ht="12.75">
      <c r="A29" s="8" t="s">
        <v>17</v>
      </c>
      <c r="B29" s="20" t="s">
        <v>38</v>
      </c>
      <c r="C29" s="42">
        <v>3906000</v>
      </c>
      <c r="D29" s="42">
        <v>19744413</v>
      </c>
      <c r="E29" s="42">
        <v>9738865</v>
      </c>
      <c r="F29" s="42">
        <v>8033000</v>
      </c>
      <c r="G29" s="43">
        <v>6500000</v>
      </c>
      <c r="H29" s="44">
        <v>7000001</v>
      </c>
      <c r="I29" s="37">
        <f t="shared" si="0"/>
        <v>-17.516055515709482</v>
      </c>
      <c r="J29" s="22">
        <f t="shared" si="1"/>
        <v>-10.422985160491184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80797999</v>
      </c>
      <c r="D31" s="42">
        <v>96161753</v>
      </c>
      <c r="E31" s="42">
        <v>61792761</v>
      </c>
      <c r="F31" s="42">
        <v>103517079</v>
      </c>
      <c r="G31" s="43">
        <v>36405592</v>
      </c>
      <c r="H31" s="44">
        <v>37917053</v>
      </c>
      <c r="I31" s="37">
        <f t="shared" si="0"/>
        <v>67.522987037268</v>
      </c>
      <c r="J31" s="22">
        <f t="shared" si="1"/>
        <v>-15.023470219277568</v>
      </c>
      <c r="K31" s="2"/>
    </row>
    <row r="32" spans="1:11" ht="12.75">
      <c r="A32" s="8" t="s">
        <v>17</v>
      </c>
      <c r="B32" s="20" t="s">
        <v>34</v>
      </c>
      <c r="C32" s="42">
        <v>14280350</v>
      </c>
      <c r="D32" s="42">
        <v>24584569</v>
      </c>
      <c r="E32" s="42">
        <v>33028923</v>
      </c>
      <c r="F32" s="42">
        <v>7228509</v>
      </c>
      <c r="G32" s="43">
        <v>7532106</v>
      </c>
      <c r="H32" s="44">
        <v>7885520</v>
      </c>
      <c r="I32" s="37">
        <f t="shared" si="0"/>
        <v>-78.11460882330314</v>
      </c>
      <c r="J32" s="22">
        <f t="shared" si="1"/>
        <v>-37.96378272957619</v>
      </c>
      <c r="K32" s="2"/>
    </row>
    <row r="33" spans="1:11" ht="13.5" thickBot="1">
      <c r="A33" s="8" t="s">
        <v>17</v>
      </c>
      <c r="B33" s="38" t="s">
        <v>41</v>
      </c>
      <c r="C33" s="58">
        <v>98984349</v>
      </c>
      <c r="D33" s="58">
        <v>140490735</v>
      </c>
      <c r="E33" s="58">
        <v>104560549</v>
      </c>
      <c r="F33" s="58">
        <v>118778588</v>
      </c>
      <c r="G33" s="59">
        <v>50437698</v>
      </c>
      <c r="H33" s="60">
        <v>52802574</v>
      </c>
      <c r="I33" s="39">
        <f t="shared" si="0"/>
        <v>13.597900102838988</v>
      </c>
      <c r="J33" s="40">
        <f t="shared" si="1"/>
        <v>-20.36651056868909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72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16615947</v>
      </c>
      <c r="D8" s="42">
        <v>16617523</v>
      </c>
      <c r="E8" s="42">
        <v>13876478</v>
      </c>
      <c r="F8" s="42">
        <v>17628381</v>
      </c>
      <c r="G8" s="43">
        <v>18690211</v>
      </c>
      <c r="H8" s="44">
        <v>19815664</v>
      </c>
      <c r="I8" s="21">
        <f>IF(($E8=0),0,((($F8/$E8)-1)*100))</f>
        <v>27.03786220105706</v>
      </c>
      <c r="J8" s="22">
        <f>IF(($E8=0),0,(((($H8/$E8)^(1/3))-1)*100))</f>
        <v>12.609870588802007</v>
      </c>
      <c r="K8" s="2"/>
    </row>
    <row r="9" spans="1:11" ht="12.75">
      <c r="A9" s="4" t="s">
        <v>17</v>
      </c>
      <c r="B9" s="20" t="s">
        <v>20</v>
      </c>
      <c r="C9" s="42">
        <v>259324</v>
      </c>
      <c r="D9" s="42">
        <v>259324</v>
      </c>
      <c r="E9" s="42">
        <v>409899</v>
      </c>
      <c r="F9" s="42">
        <v>277883</v>
      </c>
      <c r="G9" s="43">
        <v>295356</v>
      </c>
      <c r="H9" s="44">
        <v>313861</v>
      </c>
      <c r="I9" s="21">
        <f>IF(($E9=0),0,((($F9/$E9)-1)*100))</f>
        <v>-32.20695829948353</v>
      </c>
      <c r="J9" s="22">
        <f>IF(($E9=0),0,(((($H9/$E9)^(1/3))-1)*100))</f>
        <v>-8.514240379624072</v>
      </c>
      <c r="K9" s="2"/>
    </row>
    <row r="10" spans="1:11" ht="12.75">
      <c r="A10" s="4" t="s">
        <v>17</v>
      </c>
      <c r="B10" s="20" t="s">
        <v>21</v>
      </c>
      <c r="C10" s="42">
        <v>400411591</v>
      </c>
      <c r="D10" s="42">
        <v>472558710</v>
      </c>
      <c r="E10" s="42">
        <v>384711717</v>
      </c>
      <c r="F10" s="42">
        <v>337925789</v>
      </c>
      <c r="G10" s="43">
        <v>341284090</v>
      </c>
      <c r="H10" s="44">
        <v>333628462</v>
      </c>
      <c r="I10" s="21">
        <f aca="true" t="shared" si="0" ref="I10:I33">IF(($E10=0),0,((($F10/$E10)-1)*100))</f>
        <v>-12.16129531089899</v>
      </c>
      <c r="J10" s="22">
        <f aca="true" t="shared" si="1" ref="J10:J33">IF(($E10=0),0,(((($H10/$E10)^(1/3))-1)*100))</f>
        <v>-4.637880892560897</v>
      </c>
      <c r="K10" s="2"/>
    </row>
    <row r="11" spans="1:11" ht="12.75">
      <c r="A11" s="8" t="s">
        <v>17</v>
      </c>
      <c r="B11" s="23" t="s">
        <v>22</v>
      </c>
      <c r="C11" s="45">
        <v>417286862</v>
      </c>
      <c r="D11" s="45">
        <v>489435557</v>
      </c>
      <c r="E11" s="45">
        <v>398998094</v>
      </c>
      <c r="F11" s="45">
        <v>355832053</v>
      </c>
      <c r="G11" s="46">
        <v>360269657</v>
      </c>
      <c r="H11" s="47">
        <v>353757987</v>
      </c>
      <c r="I11" s="24">
        <f t="shared" si="0"/>
        <v>-10.818608321472334</v>
      </c>
      <c r="J11" s="25">
        <f t="shared" si="1"/>
        <v>-3.9320601171559555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164508200</v>
      </c>
      <c r="D13" s="42">
        <v>174771196</v>
      </c>
      <c r="E13" s="42">
        <v>143248521</v>
      </c>
      <c r="F13" s="42">
        <v>176879451</v>
      </c>
      <c r="G13" s="43">
        <v>183810082</v>
      </c>
      <c r="H13" s="44">
        <v>194833983</v>
      </c>
      <c r="I13" s="21">
        <f t="shared" si="0"/>
        <v>23.477331399463463</v>
      </c>
      <c r="J13" s="22">
        <f t="shared" si="1"/>
        <v>10.796197069583723</v>
      </c>
      <c r="K13" s="2"/>
    </row>
    <row r="14" spans="1:11" ht="12.75">
      <c r="A14" s="4" t="s">
        <v>17</v>
      </c>
      <c r="B14" s="20" t="s">
        <v>25</v>
      </c>
      <c r="C14" s="42">
        <v>3697386</v>
      </c>
      <c r="D14" s="42">
        <v>11309386</v>
      </c>
      <c r="E14" s="42">
        <v>0</v>
      </c>
      <c r="F14" s="42">
        <v>3697386</v>
      </c>
      <c r="G14" s="43">
        <v>3919229</v>
      </c>
      <c r="H14" s="44">
        <v>4154383</v>
      </c>
      <c r="I14" s="21">
        <f t="shared" si="0"/>
        <v>0</v>
      </c>
      <c r="J14" s="22">
        <f t="shared" si="1"/>
        <v>0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0</v>
      </c>
      <c r="D16" s="42">
        <v>0</v>
      </c>
      <c r="E16" s="42">
        <v>0</v>
      </c>
      <c r="F16" s="42">
        <v>0</v>
      </c>
      <c r="G16" s="43">
        <v>0</v>
      </c>
      <c r="H16" s="44">
        <v>0</v>
      </c>
      <c r="I16" s="21">
        <f t="shared" si="0"/>
        <v>0</v>
      </c>
      <c r="J16" s="22">
        <f t="shared" si="1"/>
        <v>0</v>
      </c>
      <c r="K16" s="2"/>
    </row>
    <row r="17" spans="1:11" ht="12.75">
      <c r="A17" s="4" t="s">
        <v>17</v>
      </c>
      <c r="B17" s="20" t="s">
        <v>27</v>
      </c>
      <c r="C17" s="42">
        <v>229714268</v>
      </c>
      <c r="D17" s="42">
        <v>267706990</v>
      </c>
      <c r="E17" s="42">
        <v>123746159</v>
      </c>
      <c r="F17" s="42">
        <v>250541219</v>
      </c>
      <c r="G17" s="43">
        <v>266748402</v>
      </c>
      <c r="H17" s="44">
        <v>263092568</v>
      </c>
      <c r="I17" s="28">
        <f t="shared" si="0"/>
        <v>102.46383485729038</v>
      </c>
      <c r="J17" s="29">
        <f t="shared" si="1"/>
        <v>28.58558473955506</v>
      </c>
      <c r="K17" s="2"/>
    </row>
    <row r="18" spans="1:11" ht="12.75">
      <c r="A18" s="4" t="s">
        <v>17</v>
      </c>
      <c r="B18" s="23" t="s">
        <v>28</v>
      </c>
      <c r="C18" s="45">
        <v>397919854</v>
      </c>
      <c r="D18" s="45">
        <v>453787572</v>
      </c>
      <c r="E18" s="45">
        <v>266994680</v>
      </c>
      <c r="F18" s="45">
        <v>431118056</v>
      </c>
      <c r="G18" s="46">
        <v>454477713</v>
      </c>
      <c r="H18" s="47">
        <v>462080934</v>
      </c>
      <c r="I18" s="24">
        <f t="shared" si="0"/>
        <v>61.47065402202021</v>
      </c>
      <c r="J18" s="25">
        <f t="shared" si="1"/>
        <v>20.06188211302917</v>
      </c>
      <c r="K18" s="2"/>
    </row>
    <row r="19" spans="1:11" ht="23.25" customHeight="1">
      <c r="A19" s="30" t="s">
        <v>17</v>
      </c>
      <c r="B19" s="31" t="s">
        <v>29</v>
      </c>
      <c r="C19" s="51">
        <v>19367008</v>
      </c>
      <c r="D19" s="51">
        <v>35647985</v>
      </c>
      <c r="E19" s="51">
        <v>132003414</v>
      </c>
      <c r="F19" s="52">
        <v>-75286003</v>
      </c>
      <c r="G19" s="53">
        <v>-94208056</v>
      </c>
      <c r="H19" s="54">
        <v>-108322947</v>
      </c>
      <c r="I19" s="32">
        <f t="shared" si="0"/>
        <v>-157.03337566708691</v>
      </c>
      <c r="J19" s="33">
        <f t="shared" si="1"/>
        <v>-193.62211208102255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19477097</v>
      </c>
      <c r="D23" s="42">
        <v>41283812</v>
      </c>
      <c r="E23" s="42">
        <v>25044366</v>
      </c>
      <c r="F23" s="42">
        <v>38129999</v>
      </c>
      <c r="G23" s="43">
        <v>11950800</v>
      </c>
      <c r="H23" s="44">
        <v>12443586</v>
      </c>
      <c r="I23" s="37">
        <f t="shared" si="0"/>
        <v>52.24980740179248</v>
      </c>
      <c r="J23" s="22">
        <f t="shared" si="1"/>
        <v>-20.79635463355509</v>
      </c>
      <c r="K23" s="2"/>
    </row>
    <row r="24" spans="1:11" ht="12.75">
      <c r="A24" s="8" t="s">
        <v>17</v>
      </c>
      <c r="B24" s="20" t="s">
        <v>33</v>
      </c>
      <c r="C24" s="42">
        <v>120654048</v>
      </c>
      <c r="D24" s="42">
        <v>87490315</v>
      </c>
      <c r="E24" s="42">
        <v>84432733</v>
      </c>
      <c r="F24" s="42">
        <v>70034004</v>
      </c>
      <c r="G24" s="43">
        <v>65968001</v>
      </c>
      <c r="H24" s="44">
        <v>68899700</v>
      </c>
      <c r="I24" s="37">
        <f t="shared" si="0"/>
        <v>-17.053491564699208</v>
      </c>
      <c r="J24" s="22">
        <f t="shared" si="1"/>
        <v>-6.5522545485906525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140131145</v>
      </c>
      <c r="D26" s="45">
        <v>128774127</v>
      </c>
      <c r="E26" s="45">
        <v>109477099</v>
      </c>
      <c r="F26" s="45">
        <v>108164003</v>
      </c>
      <c r="G26" s="46">
        <v>77918801</v>
      </c>
      <c r="H26" s="47">
        <v>81343286</v>
      </c>
      <c r="I26" s="24">
        <f t="shared" si="0"/>
        <v>-1.1994252788886883</v>
      </c>
      <c r="J26" s="25">
        <f t="shared" si="1"/>
        <v>-9.426848925405773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0</v>
      </c>
      <c r="D28" s="42">
        <v>0</v>
      </c>
      <c r="E28" s="42">
        <v>0</v>
      </c>
      <c r="F28" s="42">
        <v>0</v>
      </c>
      <c r="G28" s="43">
        <v>0</v>
      </c>
      <c r="H28" s="44">
        <v>0</v>
      </c>
      <c r="I28" s="37">
        <f t="shared" si="0"/>
        <v>0</v>
      </c>
      <c r="J28" s="22">
        <f t="shared" si="1"/>
        <v>0</v>
      </c>
      <c r="K28" s="2"/>
    </row>
    <row r="29" spans="1:11" ht="12.75">
      <c r="A29" s="8" t="s">
        <v>17</v>
      </c>
      <c r="B29" s="20" t="s">
        <v>38</v>
      </c>
      <c r="C29" s="42">
        <v>0</v>
      </c>
      <c r="D29" s="42">
        <v>1654591</v>
      </c>
      <c r="E29" s="42">
        <v>930678</v>
      </c>
      <c r="F29" s="42">
        <v>0</v>
      </c>
      <c r="G29" s="43">
        <v>0</v>
      </c>
      <c r="H29" s="44">
        <v>0</v>
      </c>
      <c r="I29" s="37">
        <f t="shared" si="0"/>
        <v>-100</v>
      </c>
      <c r="J29" s="22">
        <f t="shared" si="1"/>
        <v>-100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82100397</v>
      </c>
      <c r="D31" s="42">
        <v>88857074</v>
      </c>
      <c r="E31" s="42">
        <v>145156040</v>
      </c>
      <c r="F31" s="42">
        <v>73534004</v>
      </c>
      <c r="G31" s="43">
        <v>65968001</v>
      </c>
      <c r="H31" s="44">
        <v>68899700</v>
      </c>
      <c r="I31" s="37">
        <f t="shared" si="0"/>
        <v>-49.34140942395507</v>
      </c>
      <c r="J31" s="22">
        <f t="shared" si="1"/>
        <v>-21.99410817647587</v>
      </c>
      <c r="K31" s="2"/>
    </row>
    <row r="32" spans="1:11" ht="12.75">
      <c r="A32" s="8" t="s">
        <v>17</v>
      </c>
      <c r="B32" s="20" t="s">
        <v>34</v>
      </c>
      <c r="C32" s="42">
        <v>58030748</v>
      </c>
      <c r="D32" s="42">
        <v>38262462</v>
      </c>
      <c r="E32" s="42">
        <v>37108014</v>
      </c>
      <c r="F32" s="42">
        <v>34629999</v>
      </c>
      <c r="G32" s="43">
        <v>11950800</v>
      </c>
      <c r="H32" s="44">
        <v>12443586</v>
      </c>
      <c r="I32" s="37">
        <f t="shared" si="0"/>
        <v>-6.6778432281501265</v>
      </c>
      <c r="J32" s="22">
        <f t="shared" si="1"/>
        <v>-30.52541723208423</v>
      </c>
      <c r="K32" s="2"/>
    </row>
    <row r="33" spans="1:11" ht="13.5" thickBot="1">
      <c r="A33" s="8" t="s">
        <v>17</v>
      </c>
      <c r="B33" s="38" t="s">
        <v>41</v>
      </c>
      <c r="C33" s="58">
        <v>140131145</v>
      </c>
      <c r="D33" s="58">
        <v>128774127</v>
      </c>
      <c r="E33" s="58">
        <v>183194732</v>
      </c>
      <c r="F33" s="58">
        <v>108164003</v>
      </c>
      <c r="G33" s="59">
        <v>77918801</v>
      </c>
      <c r="H33" s="60">
        <v>81343286</v>
      </c>
      <c r="I33" s="39">
        <f t="shared" si="0"/>
        <v>-40.95681583245528</v>
      </c>
      <c r="J33" s="40">
        <f t="shared" si="1"/>
        <v>-23.7096552884283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73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17268416</v>
      </c>
      <c r="D8" s="42">
        <v>23938073</v>
      </c>
      <c r="E8" s="42">
        <v>38099034</v>
      </c>
      <c r="F8" s="42">
        <v>24474139</v>
      </c>
      <c r="G8" s="43">
        <v>25453104</v>
      </c>
      <c r="H8" s="44">
        <v>26573041</v>
      </c>
      <c r="I8" s="21">
        <f>IF(($E8=0),0,((($F8/$E8)-1)*100))</f>
        <v>-35.761785981240365</v>
      </c>
      <c r="J8" s="22">
        <f>IF(($E8=0),0,(((($H8/$E8)^(1/3))-1)*100))</f>
        <v>-11.31658037852743</v>
      </c>
      <c r="K8" s="2"/>
    </row>
    <row r="9" spans="1:11" ht="12.75">
      <c r="A9" s="4" t="s">
        <v>17</v>
      </c>
      <c r="B9" s="20" t="s">
        <v>20</v>
      </c>
      <c r="C9" s="42">
        <v>1747679</v>
      </c>
      <c r="D9" s="42">
        <v>1810219</v>
      </c>
      <c r="E9" s="42">
        <v>1810646</v>
      </c>
      <c r="F9" s="42">
        <v>1810219</v>
      </c>
      <c r="G9" s="43">
        <v>1882627</v>
      </c>
      <c r="H9" s="44">
        <v>1965463</v>
      </c>
      <c r="I9" s="21">
        <f>IF(($E9=0),0,((($F9/$E9)-1)*100))</f>
        <v>-0.023582743396555195</v>
      </c>
      <c r="J9" s="22">
        <f>IF(($E9=0),0,(((($H9/$E9)^(1/3))-1)*100))</f>
        <v>2.772544149091538</v>
      </c>
      <c r="K9" s="2"/>
    </row>
    <row r="10" spans="1:11" ht="12.75">
      <c r="A10" s="4" t="s">
        <v>17</v>
      </c>
      <c r="B10" s="20" t="s">
        <v>21</v>
      </c>
      <c r="C10" s="42">
        <v>211131209</v>
      </c>
      <c r="D10" s="42">
        <v>245349577</v>
      </c>
      <c r="E10" s="42">
        <v>243439413</v>
      </c>
      <c r="F10" s="42">
        <v>215120585</v>
      </c>
      <c r="G10" s="43">
        <v>218644901</v>
      </c>
      <c r="H10" s="44">
        <v>211872675</v>
      </c>
      <c r="I10" s="21">
        <f aca="true" t="shared" si="0" ref="I10:I33">IF(($E10=0),0,((($F10/$E10)-1)*100))</f>
        <v>-11.632803271670722</v>
      </c>
      <c r="J10" s="22">
        <f aca="true" t="shared" si="1" ref="J10:J33">IF(($E10=0),0,(((($H10/$E10)^(1/3))-1)*100))</f>
        <v>-4.52389665465136</v>
      </c>
      <c r="K10" s="2"/>
    </row>
    <row r="11" spans="1:11" ht="12.75">
      <c r="A11" s="8" t="s">
        <v>17</v>
      </c>
      <c r="B11" s="23" t="s">
        <v>22</v>
      </c>
      <c r="C11" s="45">
        <v>230147304</v>
      </c>
      <c r="D11" s="45">
        <v>271097869</v>
      </c>
      <c r="E11" s="45">
        <v>283349093</v>
      </c>
      <c r="F11" s="45">
        <v>241404943</v>
      </c>
      <c r="G11" s="46">
        <v>245980632</v>
      </c>
      <c r="H11" s="47">
        <v>240411179</v>
      </c>
      <c r="I11" s="24">
        <f t="shared" si="0"/>
        <v>-14.802994269686964</v>
      </c>
      <c r="J11" s="25">
        <f t="shared" si="1"/>
        <v>-5.330312436887141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104834987</v>
      </c>
      <c r="D13" s="42">
        <v>105073320</v>
      </c>
      <c r="E13" s="42">
        <v>91348816</v>
      </c>
      <c r="F13" s="42">
        <v>83254539</v>
      </c>
      <c r="G13" s="43">
        <v>83250118</v>
      </c>
      <c r="H13" s="44">
        <v>86746621</v>
      </c>
      <c r="I13" s="21">
        <f t="shared" si="0"/>
        <v>-8.860845005369312</v>
      </c>
      <c r="J13" s="22">
        <f t="shared" si="1"/>
        <v>-1.7083675308573132</v>
      </c>
      <c r="K13" s="2"/>
    </row>
    <row r="14" spans="1:11" ht="12.75">
      <c r="A14" s="4" t="s">
        <v>17</v>
      </c>
      <c r="B14" s="20" t="s">
        <v>25</v>
      </c>
      <c r="C14" s="42">
        <v>6812100</v>
      </c>
      <c r="D14" s="42">
        <v>6812100</v>
      </c>
      <c r="E14" s="42">
        <v>542609</v>
      </c>
      <c r="F14" s="42">
        <v>17800000</v>
      </c>
      <c r="G14" s="43">
        <v>18512000</v>
      </c>
      <c r="H14" s="44">
        <v>19326528</v>
      </c>
      <c r="I14" s="21">
        <f t="shared" si="0"/>
        <v>3180.4468779544754</v>
      </c>
      <c r="J14" s="22">
        <f t="shared" si="1"/>
        <v>229.01998819836083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0</v>
      </c>
      <c r="D16" s="42">
        <v>0</v>
      </c>
      <c r="E16" s="42">
        <v>0</v>
      </c>
      <c r="F16" s="42">
        <v>0</v>
      </c>
      <c r="G16" s="43">
        <v>0</v>
      </c>
      <c r="H16" s="44">
        <v>0</v>
      </c>
      <c r="I16" s="21">
        <f t="shared" si="0"/>
        <v>0</v>
      </c>
      <c r="J16" s="22">
        <f t="shared" si="1"/>
        <v>0</v>
      </c>
      <c r="K16" s="2"/>
    </row>
    <row r="17" spans="1:11" ht="12.75">
      <c r="A17" s="4" t="s">
        <v>17</v>
      </c>
      <c r="B17" s="20" t="s">
        <v>27</v>
      </c>
      <c r="C17" s="42">
        <v>207730028</v>
      </c>
      <c r="D17" s="42">
        <v>182728410</v>
      </c>
      <c r="E17" s="42">
        <v>154720417</v>
      </c>
      <c r="F17" s="42">
        <v>193297691</v>
      </c>
      <c r="G17" s="43">
        <v>187434144</v>
      </c>
      <c r="H17" s="44">
        <v>195638777</v>
      </c>
      <c r="I17" s="28">
        <f t="shared" si="0"/>
        <v>24.933538021682033</v>
      </c>
      <c r="J17" s="29">
        <f t="shared" si="1"/>
        <v>8.135702010063817</v>
      </c>
      <c r="K17" s="2"/>
    </row>
    <row r="18" spans="1:11" ht="12.75">
      <c r="A18" s="4" t="s">
        <v>17</v>
      </c>
      <c r="B18" s="23" t="s">
        <v>28</v>
      </c>
      <c r="C18" s="45">
        <v>319377115</v>
      </c>
      <c r="D18" s="45">
        <v>294613830</v>
      </c>
      <c r="E18" s="45">
        <v>246611842</v>
      </c>
      <c r="F18" s="45">
        <v>294352230</v>
      </c>
      <c r="G18" s="46">
        <v>289196262</v>
      </c>
      <c r="H18" s="47">
        <v>301711926</v>
      </c>
      <c r="I18" s="24">
        <f t="shared" si="0"/>
        <v>19.3585140165329</v>
      </c>
      <c r="J18" s="25">
        <f t="shared" si="1"/>
        <v>6.95297023641317</v>
      </c>
      <c r="K18" s="2"/>
    </row>
    <row r="19" spans="1:11" ht="23.25" customHeight="1">
      <c r="A19" s="30" t="s">
        <v>17</v>
      </c>
      <c r="B19" s="31" t="s">
        <v>29</v>
      </c>
      <c r="C19" s="51">
        <v>-89229811</v>
      </c>
      <c r="D19" s="51">
        <v>-23515961</v>
      </c>
      <c r="E19" s="51">
        <v>36737251</v>
      </c>
      <c r="F19" s="52">
        <v>-52947287</v>
      </c>
      <c r="G19" s="53">
        <v>-43215630</v>
      </c>
      <c r="H19" s="54">
        <v>-61300747</v>
      </c>
      <c r="I19" s="32">
        <f t="shared" si="0"/>
        <v>-244.12424870875614</v>
      </c>
      <c r="J19" s="33">
        <f t="shared" si="1"/>
        <v>-218.60956243953407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35421040</v>
      </c>
      <c r="D23" s="42">
        <v>37559597</v>
      </c>
      <c r="E23" s="42">
        <v>11475758</v>
      </c>
      <c r="F23" s="42">
        <v>20532612</v>
      </c>
      <c r="G23" s="43">
        <v>10000000</v>
      </c>
      <c r="H23" s="44">
        <v>0</v>
      </c>
      <c r="I23" s="37">
        <f t="shared" si="0"/>
        <v>78.9216189466526</v>
      </c>
      <c r="J23" s="22">
        <f t="shared" si="1"/>
        <v>-100</v>
      </c>
      <c r="K23" s="2"/>
    </row>
    <row r="24" spans="1:11" ht="12.75">
      <c r="A24" s="8" t="s">
        <v>17</v>
      </c>
      <c r="B24" s="20" t="s">
        <v>33</v>
      </c>
      <c r="C24" s="42">
        <v>56468649</v>
      </c>
      <c r="D24" s="42">
        <v>58397760</v>
      </c>
      <c r="E24" s="42">
        <v>50184227</v>
      </c>
      <c r="F24" s="42">
        <v>69967114</v>
      </c>
      <c r="G24" s="43">
        <v>58139000</v>
      </c>
      <c r="H24" s="44">
        <v>67462000</v>
      </c>
      <c r="I24" s="37">
        <f t="shared" si="0"/>
        <v>39.420527489643305</v>
      </c>
      <c r="J24" s="22">
        <f t="shared" si="1"/>
        <v>10.364819606305486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91889689</v>
      </c>
      <c r="D26" s="45">
        <v>95957357</v>
      </c>
      <c r="E26" s="45">
        <v>61659985</v>
      </c>
      <c r="F26" s="45">
        <v>90499726</v>
      </c>
      <c r="G26" s="46">
        <v>68139000</v>
      </c>
      <c r="H26" s="47">
        <v>67462000</v>
      </c>
      <c r="I26" s="24">
        <f t="shared" si="0"/>
        <v>46.77221540031189</v>
      </c>
      <c r="J26" s="25">
        <f t="shared" si="1"/>
        <v>3.0430248900767953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0</v>
      </c>
      <c r="D28" s="42">
        <v>0</v>
      </c>
      <c r="E28" s="42">
        <v>0</v>
      </c>
      <c r="F28" s="42">
        <v>0</v>
      </c>
      <c r="G28" s="43">
        <v>0</v>
      </c>
      <c r="H28" s="44">
        <v>0</v>
      </c>
      <c r="I28" s="37">
        <f t="shared" si="0"/>
        <v>0</v>
      </c>
      <c r="J28" s="22">
        <f t="shared" si="1"/>
        <v>0</v>
      </c>
      <c r="K28" s="2"/>
    </row>
    <row r="29" spans="1:11" ht="12.75">
      <c r="A29" s="8" t="s">
        <v>17</v>
      </c>
      <c r="B29" s="20" t="s">
        <v>38</v>
      </c>
      <c r="C29" s="42">
        <v>15300000</v>
      </c>
      <c r="D29" s="42">
        <v>12300000</v>
      </c>
      <c r="E29" s="42">
        <v>14773152</v>
      </c>
      <c r="F29" s="42">
        <v>18521000</v>
      </c>
      <c r="G29" s="43">
        <v>17846000</v>
      </c>
      <c r="H29" s="44">
        <v>15000000</v>
      </c>
      <c r="I29" s="37">
        <f t="shared" si="0"/>
        <v>25.369318612575032</v>
      </c>
      <c r="J29" s="22">
        <f t="shared" si="1"/>
        <v>0.5092496832269644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32163105</v>
      </c>
      <c r="D31" s="42">
        <v>31707545</v>
      </c>
      <c r="E31" s="42">
        <v>22734531</v>
      </c>
      <c r="F31" s="42">
        <v>34326050</v>
      </c>
      <c r="G31" s="43">
        <v>24402245</v>
      </c>
      <c r="H31" s="44">
        <v>27962000</v>
      </c>
      <c r="I31" s="37">
        <f t="shared" si="0"/>
        <v>50.98640037922928</v>
      </c>
      <c r="J31" s="22">
        <f t="shared" si="1"/>
        <v>7.1422454669863855</v>
      </c>
      <c r="K31" s="2"/>
    </row>
    <row r="32" spans="1:11" ht="12.75">
      <c r="A32" s="8" t="s">
        <v>17</v>
      </c>
      <c r="B32" s="20" t="s">
        <v>34</v>
      </c>
      <c r="C32" s="42">
        <v>44426584</v>
      </c>
      <c r="D32" s="42">
        <v>51949812</v>
      </c>
      <c r="E32" s="42">
        <v>24456711</v>
      </c>
      <c r="F32" s="42">
        <v>37652676</v>
      </c>
      <c r="G32" s="43">
        <v>25890755</v>
      </c>
      <c r="H32" s="44">
        <v>24500000</v>
      </c>
      <c r="I32" s="37">
        <f t="shared" si="0"/>
        <v>53.956417115940084</v>
      </c>
      <c r="J32" s="22">
        <f t="shared" si="1"/>
        <v>0.05896607030717593</v>
      </c>
      <c r="K32" s="2"/>
    </row>
    <row r="33" spans="1:11" ht="13.5" thickBot="1">
      <c r="A33" s="8" t="s">
        <v>17</v>
      </c>
      <c r="B33" s="38" t="s">
        <v>41</v>
      </c>
      <c r="C33" s="58">
        <v>91889689</v>
      </c>
      <c r="D33" s="58">
        <v>95957357</v>
      </c>
      <c r="E33" s="58">
        <v>61964394</v>
      </c>
      <c r="F33" s="58">
        <v>90499726</v>
      </c>
      <c r="G33" s="59">
        <v>68139000</v>
      </c>
      <c r="H33" s="60">
        <v>67462000</v>
      </c>
      <c r="I33" s="39">
        <f t="shared" si="0"/>
        <v>46.05117577685016</v>
      </c>
      <c r="J33" s="40">
        <f t="shared" si="1"/>
        <v>2.874009922400389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74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246182733</v>
      </c>
      <c r="D8" s="42">
        <v>246182733</v>
      </c>
      <c r="E8" s="42">
        <v>243819502</v>
      </c>
      <c r="F8" s="42">
        <v>268577483</v>
      </c>
      <c r="G8" s="43">
        <v>283080668</v>
      </c>
      <c r="H8" s="44">
        <v>298367024</v>
      </c>
      <c r="I8" s="21">
        <f>IF(($E8=0),0,((($F8/$E8)-1)*100))</f>
        <v>10.154225070970746</v>
      </c>
      <c r="J8" s="22">
        <f>IF(($E8=0),0,(((($H8/$E8)^(1/3))-1)*100))</f>
        <v>6.9614941267703845</v>
      </c>
      <c r="K8" s="2"/>
    </row>
    <row r="9" spans="1:11" ht="12.75">
      <c r="A9" s="4" t="s">
        <v>17</v>
      </c>
      <c r="B9" s="20" t="s">
        <v>20</v>
      </c>
      <c r="C9" s="42">
        <v>593234195</v>
      </c>
      <c r="D9" s="42">
        <v>594434195</v>
      </c>
      <c r="E9" s="42">
        <v>495713709</v>
      </c>
      <c r="F9" s="42">
        <v>649944102</v>
      </c>
      <c r="G9" s="43">
        <v>685041082</v>
      </c>
      <c r="H9" s="44">
        <v>722033303</v>
      </c>
      <c r="I9" s="21">
        <f>IF(($E9=0),0,((($F9/$E9)-1)*100))</f>
        <v>31.112795591457008</v>
      </c>
      <c r="J9" s="22">
        <f>IF(($E9=0),0,(((($H9/$E9)^(1/3))-1)*100))</f>
        <v>13.355370290785707</v>
      </c>
      <c r="K9" s="2"/>
    </row>
    <row r="10" spans="1:11" ht="12.75">
      <c r="A10" s="4" t="s">
        <v>17</v>
      </c>
      <c r="B10" s="20" t="s">
        <v>21</v>
      </c>
      <c r="C10" s="42">
        <v>537761176</v>
      </c>
      <c r="D10" s="42">
        <v>617073357</v>
      </c>
      <c r="E10" s="42">
        <v>549277303</v>
      </c>
      <c r="F10" s="42">
        <v>561650965</v>
      </c>
      <c r="G10" s="43">
        <v>586760589</v>
      </c>
      <c r="H10" s="44">
        <v>588145421</v>
      </c>
      <c r="I10" s="21">
        <f aca="true" t="shared" si="0" ref="I10:I33">IF(($E10=0),0,((($F10/$E10)-1)*100))</f>
        <v>2.2527167848404694</v>
      </c>
      <c r="J10" s="22">
        <f aca="true" t="shared" si="1" ref="J10:J33">IF(($E10=0),0,(((($H10/$E10)^(1/3))-1)*100))</f>
        <v>2.305195314846875</v>
      </c>
      <c r="K10" s="2"/>
    </row>
    <row r="11" spans="1:11" ht="12.75">
      <c r="A11" s="8" t="s">
        <v>17</v>
      </c>
      <c r="B11" s="23" t="s">
        <v>22</v>
      </c>
      <c r="C11" s="45">
        <v>1377178104</v>
      </c>
      <c r="D11" s="45">
        <v>1457690285</v>
      </c>
      <c r="E11" s="45">
        <v>1288810514</v>
      </c>
      <c r="F11" s="45">
        <v>1480172550</v>
      </c>
      <c r="G11" s="46">
        <v>1554882339</v>
      </c>
      <c r="H11" s="47">
        <v>1608545748</v>
      </c>
      <c r="I11" s="24">
        <f t="shared" si="0"/>
        <v>14.847957393370548</v>
      </c>
      <c r="J11" s="25">
        <f t="shared" si="1"/>
        <v>7.666711605823973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494070966</v>
      </c>
      <c r="D13" s="42">
        <v>510289943</v>
      </c>
      <c r="E13" s="42">
        <v>509935729</v>
      </c>
      <c r="F13" s="42">
        <v>552643534</v>
      </c>
      <c r="G13" s="43">
        <v>578015490</v>
      </c>
      <c r="H13" s="44">
        <v>609383587</v>
      </c>
      <c r="I13" s="21">
        <f t="shared" si="0"/>
        <v>8.37513485939716</v>
      </c>
      <c r="J13" s="22">
        <f t="shared" si="1"/>
        <v>6.118663147122239</v>
      </c>
      <c r="K13" s="2"/>
    </row>
    <row r="14" spans="1:11" ht="12.75">
      <c r="A14" s="4" t="s">
        <v>17</v>
      </c>
      <c r="B14" s="20" t="s">
        <v>25</v>
      </c>
      <c r="C14" s="42">
        <v>39272535</v>
      </c>
      <c r="D14" s="42">
        <v>122202117</v>
      </c>
      <c r="E14" s="42">
        <v>0</v>
      </c>
      <c r="F14" s="42">
        <v>50520771</v>
      </c>
      <c r="G14" s="43">
        <v>53248893</v>
      </c>
      <c r="H14" s="44">
        <v>56124333</v>
      </c>
      <c r="I14" s="21">
        <f t="shared" si="0"/>
        <v>0</v>
      </c>
      <c r="J14" s="22">
        <f t="shared" si="1"/>
        <v>0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364510345</v>
      </c>
      <c r="D16" s="42">
        <v>364510345</v>
      </c>
      <c r="E16" s="42">
        <v>322231947</v>
      </c>
      <c r="F16" s="42">
        <v>399186943</v>
      </c>
      <c r="G16" s="43">
        <v>420743038</v>
      </c>
      <c r="H16" s="44">
        <v>443463162</v>
      </c>
      <c r="I16" s="21">
        <f t="shared" si="0"/>
        <v>23.881864202620484</v>
      </c>
      <c r="J16" s="22">
        <f t="shared" si="1"/>
        <v>11.231975718833143</v>
      </c>
      <c r="K16" s="2"/>
    </row>
    <row r="17" spans="1:11" ht="12.75">
      <c r="A17" s="4" t="s">
        <v>17</v>
      </c>
      <c r="B17" s="20" t="s">
        <v>27</v>
      </c>
      <c r="C17" s="42">
        <v>391287119</v>
      </c>
      <c r="D17" s="42">
        <v>469004880</v>
      </c>
      <c r="E17" s="42">
        <v>413216443</v>
      </c>
      <c r="F17" s="42">
        <v>429714380</v>
      </c>
      <c r="G17" s="43">
        <v>449975806</v>
      </c>
      <c r="H17" s="44">
        <v>474289125</v>
      </c>
      <c r="I17" s="28">
        <f t="shared" si="0"/>
        <v>3.9925654652614995</v>
      </c>
      <c r="J17" s="29">
        <f t="shared" si="1"/>
        <v>4.702051361373094</v>
      </c>
      <c r="K17" s="2"/>
    </row>
    <row r="18" spans="1:11" ht="12.75">
      <c r="A18" s="4" t="s">
        <v>17</v>
      </c>
      <c r="B18" s="23" t="s">
        <v>28</v>
      </c>
      <c r="C18" s="45">
        <v>1289140965</v>
      </c>
      <c r="D18" s="45">
        <v>1466007285</v>
      </c>
      <c r="E18" s="45">
        <v>1245384119</v>
      </c>
      <c r="F18" s="45">
        <v>1432065628</v>
      </c>
      <c r="G18" s="46">
        <v>1501983227</v>
      </c>
      <c r="H18" s="47">
        <v>1583260207</v>
      </c>
      <c r="I18" s="24">
        <f t="shared" si="0"/>
        <v>14.989873899299333</v>
      </c>
      <c r="J18" s="25">
        <f t="shared" si="1"/>
        <v>8.330228132478723</v>
      </c>
      <c r="K18" s="2"/>
    </row>
    <row r="19" spans="1:11" ht="23.25" customHeight="1">
      <c r="A19" s="30" t="s">
        <v>17</v>
      </c>
      <c r="B19" s="31" t="s">
        <v>29</v>
      </c>
      <c r="C19" s="51">
        <v>88037139</v>
      </c>
      <c r="D19" s="51">
        <v>-8317000</v>
      </c>
      <c r="E19" s="51">
        <v>43426395</v>
      </c>
      <c r="F19" s="52">
        <v>48106922</v>
      </c>
      <c r="G19" s="53">
        <v>52899112</v>
      </c>
      <c r="H19" s="54">
        <v>25285541</v>
      </c>
      <c r="I19" s="32">
        <f t="shared" si="0"/>
        <v>10.778069420682979</v>
      </c>
      <c r="J19" s="33">
        <f t="shared" si="1"/>
        <v>-16.496215782817703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0</v>
      </c>
      <c r="D23" s="42">
        <v>4935525</v>
      </c>
      <c r="E23" s="42">
        <v>4611305</v>
      </c>
      <c r="F23" s="42">
        <v>14900000</v>
      </c>
      <c r="G23" s="43">
        <v>15099800</v>
      </c>
      <c r="H23" s="44">
        <v>15310389</v>
      </c>
      <c r="I23" s="37">
        <f t="shared" si="0"/>
        <v>223.11894355285543</v>
      </c>
      <c r="J23" s="22">
        <f t="shared" si="1"/>
        <v>49.18350013955233</v>
      </c>
      <c r="K23" s="2"/>
    </row>
    <row r="24" spans="1:11" ht="12.75">
      <c r="A24" s="8" t="s">
        <v>17</v>
      </c>
      <c r="B24" s="20" t="s">
        <v>33</v>
      </c>
      <c r="C24" s="42">
        <v>117510350</v>
      </c>
      <c r="D24" s="42">
        <v>200009829</v>
      </c>
      <c r="E24" s="42">
        <v>299958351</v>
      </c>
      <c r="F24" s="42">
        <v>128383529</v>
      </c>
      <c r="G24" s="43">
        <v>131851450</v>
      </c>
      <c r="H24" s="44">
        <v>146117901</v>
      </c>
      <c r="I24" s="37">
        <f t="shared" si="0"/>
        <v>-57.1995483466303</v>
      </c>
      <c r="J24" s="22">
        <f t="shared" si="1"/>
        <v>-21.31701589159484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117510350</v>
      </c>
      <c r="D26" s="45">
        <v>204945354</v>
      </c>
      <c r="E26" s="45">
        <v>304569656</v>
      </c>
      <c r="F26" s="45">
        <v>143283529</v>
      </c>
      <c r="G26" s="46">
        <v>146951250</v>
      </c>
      <c r="H26" s="47">
        <v>161428290</v>
      </c>
      <c r="I26" s="24">
        <f t="shared" si="0"/>
        <v>-52.955415558534824</v>
      </c>
      <c r="J26" s="25">
        <f t="shared" si="1"/>
        <v>-19.072211775828574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0</v>
      </c>
      <c r="D28" s="42">
        <v>0</v>
      </c>
      <c r="E28" s="42">
        <v>0</v>
      </c>
      <c r="F28" s="42">
        <v>0</v>
      </c>
      <c r="G28" s="43">
        <v>0</v>
      </c>
      <c r="H28" s="44">
        <v>0</v>
      </c>
      <c r="I28" s="37">
        <f t="shared" si="0"/>
        <v>0</v>
      </c>
      <c r="J28" s="22">
        <f t="shared" si="1"/>
        <v>0</v>
      </c>
      <c r="K28" s="2"/>
    </row>
    <row r="29" spans="1:11" ht="12.75">
      <c r="A29" s="8" t="s">
        <v>17</v>
      </c>
      <c r="B29" s="20" t="s">
        <v>38</v>
      </c>
      <c r="C29" s="42">
        <v>9702000</v>
      </c>
      <c r="D29" s="42">
        <v>79231064</v>
      </c>
      <c r="E29" s="42">
        <v>60223572</v>
      </c>
      <c r="F29" s="42">
        <v>0</v>
      </c>
      <c r="G29" s="43">
        <v>18000000</v>
      </c>
      <c r="H29" s="44">
        <v>18000000</v>
      </c>
      <c r="I29" s="37">
        <f t="shared" si="0"/>
        <v>-100</v>
      </c>
      <c r="J29" s="22">
        <f t="shared" si="1"/>
        <v>-33.13964707302708</v>
      </c>
      <c r="K29" s="2"/>
    </row>
    <row r="30" spans="1:11" ht="12.75">
      <c r="A30" s="8" t="s">
        <v>17</v>
      </c>
      <c r="B30" s="20" t="s">
        <v>39</v>
      </c>
      <c r="C30" s="42">
        <v>26400000</v>
      </c>
      <c r="D30" s="42">
        <v>35115000</v>
      </c>
      <c r="E30" s="42">
        <v>61017856</v>
      </c>
      <c r="F30" s="42">
        <v>37229879</v>
      </c>
      <c r="G30" s="43">
        <v>0</v>
      </c>
      <c r="H30" s="44">
        <v>0</v>
      </c>
      <c r="I30" s="37">
        <f t="shared" si="0"/>
        <v>-38.98527178667176</v>
      </c>
      <c r="J30" s="22">
        <f t="shared" si="1"/>
        <v>-100</v>
      </c>
      <c r="K30" s="2"/>
    </row>
    <row r="31" spans="1:11" ht="12.75">
      <c r="A31" s="8" t="s">
        <v>17</v>
      </c>
      <c r="B31" s="20" t="s">
        <v>40</v>
      </c>
      <c r="C31" s="42">
        <v>76182226</v>
      </c>
      <c r="D31" s="42">
        <v>74002095</v>
      </c>
      <c r="E31" s="42">
        <v>158521775</v>
      </c>
      <c r="F31" s="42">
        <v>82365213</v>
      </c>
      <c r="G31" s="43">
        <v>113200109</v>
      </c>
      <c r="H31" s="44">
        <v>128117901</v>
      </c>
      <c r="I31" s="37">
        <f t="shared" si="0"/>
        <v>-48.04170404980641</v>
      </c>
      <c r="J31" s="22">
        <f t="shared" si="1"/>
        <v>-6.851979641108496</v>
      </c>
      <c r="K31" s="2"/>
    </row>
    <row r="32" spans="1:11" ht="12.75">
      <c r="A32" s="8" t="s">
        <v>17</v>
      </c>
      <c r="B32" s="20" t="s">
        <v>34</v>
      </c>
      <c r="C32" s="42">
        <v>5226124</v>
      </c>
      <c r="D32" s="42">
        <v>22037195</v>
      </c>
      <c r="E32" s="42">
        <v>25768634</v>
      </c>
      <c r="F32" s="42">
        <v>23688437</v>
      </c>
      <c r="G32" s="43">
        <v>15751141</v>
      </c>
      <c r="H32" s="44">
        <v>15310389</v>
      </c>
      <c r="I32" s="37">
        <f t="shared" si="0"/>
        <v>-8.072593215457214</v>
      </c>
      <c r="J32" s="22">
        <f t="shared" si="1"/>
        <v>-15.931826983420072</v>
      </c>
      <c r="K32" s="2"/>
    </row>
    <row r="33" spans="1:11" ht="13.5" thickBot="1">
      <c r="A33" s="8" t="s">
        <v>17</v>
      </c>
      <c r="B33" s="38" t="s">
        <v>41</v>
      </c>
      <c r="C33" s="58">
        <v>117510350</v>
      </c>
      <c r="D33" s="58">
        <v>210385354</v>
      </c>
      <c r="E33" s="58">
        <v>305531837</v>
      </c>
      <c r="F33" s="58">
        <v>143283529</v>
      </c>
      <c r="G33" s="59">
        <v>146951250</v>
      </c>
      <c r="H33" s="60">
        <v>161428290</v>
      </c>
      <c r="I33" s="39">
        <f t="shared" si="0"/>
        <v>-53.10356838524818</v>
      </c>
      <c r="J33" s="40">
        <f t="shared" si="1"/>
        <v>-19.157253718933852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75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0</v>
      </c>
      <c r="D8" s="42">
        <v>0</v>
      </c>
      <c r="E8" s="42">
        <v>0</v>
      </c>
      <c r="F8" s="42">
        <v>0</v>
      </c>
      <c r="G8" s="43">
        <v>0</v>
      </c>
      <c r="H8" s="44">
        <v>0</v>
      </c>
      <c r="I8" s="21">
        <f>IF(($E8=0),0,((($F8/$E8)-1)*100))</f>
        <v>0</v>
      </c>
      <c r="J8" s="22">
        <f>IF(($E8=0),0,(((($H8/$E8)^(1/3))-1)*100))</f>
        <v>0</v>
      </c>
      <c r="K8" s="2"/>
    </row>
    <row r="9" spans="1:11" ht="12.75">
      <c r="A9" s="4" t="s">
        <v>17</v>
      </c>
      <c r="B9" s="20" t="s">
        <v>20</v>
      </c>
      <c r="C9" s="42">
        <v>367302470</v>
      </c>
      <c r="D9" s="42">
        <v>367302470</v>
      </c>
      <c r="E9" s="42">
        <v>300168983</v>
      </c>
      <c r="F9" s="42">
        <v>364950867</v>
      </c>
      <c r="G9" s="43">
        <v>380278802</v>
      </c>
      <c r="H9" s="44">
        <v>397011070</v>
      </c>
      <c r="I9" s="21">
        <f>IF(($E9=0),0,((($F9/$E9)-1)*100))</f>
        <v>21.581804806261417</v>
      </c>
      <c r="J9" s="22">
        <f>IF(($E9=0),0,(((($H9/$E9)^(1/3))-1)*100))</f>
        <v>9.768804485117588</v>
      </c>
      <c r="K9" s="2"/>
    </row>
    <row r="10" spans="1:11" ht="12.75">
      <c r="A10" s="4" t="s">
        <v>17</v>
      </c>
      <c r="B10" s="20" t="s">
        <v>21</v>
      </c>
      <c r="C10" s="42">
        <v>1381505037</v>
      </c>
      <c r="D10" s="42">
        <v>1406566483</v>
      </c>
      <c r="E10" s="42">
        <v>1069485757</v>
      </c>
      <c r="F10" s="42">
        <v>1394722077</v>
      </c>
      <c r="G10" s="43">
        <v>1360259075</v>
      </c>
      <c r="H10" s="44">
        <v>1425426516</v>
      </c>
      <c r="I10" s="21">
        <f aca="true" t="shared" si="0" ref="I10:I33">IF(($E10=0),0,((($F10/$E10)-1)*100))</f>
        <v>30.41053308763233</v>
      </c>
      <c r="J10" s="22">
        <f aca="true" t="shared" si="1" ref="J10:J33">IF(($E10=0),0,(((($H10/$E10)^(1/3))-1)*100))</f>
        <v>10.049973604269491</v>
      </c>
      <c r="K10" s="2"/>
    </row>
    <row r="11" spans="1:11" ht="12.75">
      <c r="A11" s="8" t="s">
        <v>17</v>
      </c>
      <c r="B11" s="23" t="s">
        <v>22</v>
      </c>
      <c r="C11" s="45">
        <v>1748807507</v>
      </c>
      <c r="D11" s="45">
        <v>1773868953</v>
      </c>
      <c r="E11" s="45">
        <v>1369654740</v>
      </c>
      <c r="F11" s="45">
        <v>1759672944</v>
      </c>
      <c r="G11" s="46">
        <v>1740537877</v>
      </c>
      <c r="H11" s="47">
        <v>1822437586</v>
      </c>
      <c r="I11" s="24">
        <f t="shared" si="0"/>
        <v>28.47565832539667</v>
      </c>
      <c r="J11" s="25">
        <f t="shared" si="1"/>
        <v>9.988476455692897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680160045</v>
      </c>
      <c r="D13" s="42">
        <v>770446776</v>
      </c>
      <c r="E13" s="42">
        <v>711007541</v>
      </c>
      <c r="F13" s="42">
        <v>729823576</v>
      </c>
      <c r="G13" s="43">
        <v>757277703</v>
      </c>
      <c r="H13" s="44">
        <v>790501505</v>
      </c>
      <c r="I13" s="21">
        <f t="shared" si="0"/>
        <v>2.6463903566389835</v>
      </c>
      <c r="J13" s="22">
        <f t="shared" si="1"/>
        <v>3.5959628922884512</v>
      </c>
      <c r="K13" s="2"/>
    </row>
    <row r="14" spans="1:11" ht="12.75">
      <c r="A14" s="4" t="s">
        <v>17</v>
      </c>
      <c r="B14" s="20" t="s">
        <v>25</v>
      </c>
      <c r="C14" s="42">
        <v>160430386</v>
      </c>
      <c r="D14" s="42">
        <v>97430386</v>
      </c>
      <c r="E14" s="42">
        <v>183384</v>
      </c>
      <c r="F14" s="42">
        <v>136311520</v>
      </c>
      <c r="G14" s="43">
        <v>139955306</v>
      </c>
      <c r="H14" s="44">
        <v>146113339</v>
      </c>
      <c r="I14" s="21">
        <f t="shared" si="0"/>
        <v>74231.19574226759</v>
      </c>
      <c r="J14" s="22">
        <f t="shared" si="1"/>
        <v>827.0634832274604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0</v>
      </c>
      <c r="D16" s="42">
        <v>0</v>
      </c>
      <c r="E16" s="42">
        <v>0</v>
      </c>
      <c r="F16" s="42">
        <v>0</v>
      </c>
      <c r="G16" s="43">
        <v>0</v>
      </c>
      <c r="H16" s="44">
        <v>0</v>
      </c>
      <c r="I16" s="21">
        <f t="shared" si="0"/>
        <v>0</v>
      </c>
      <c r="J16" s="22">
        <f t="shared" si="1"/>
        <v>0</v>
      </c>
      <c r="K16" s="2"/>
    </row>
    <row r="17" spans="1:11" ht="12.75">
      <c r="A17" s="4" t="s">
        <v>17</v>
      </c>
      <c r="B17" s="20" t="s">
        <v>27</v>
      </c>
      <c r="C17" s="42">
        <v>865810812</v>
      </c>
      <c r="D17" s="42">
        <v>852831805</v>
      </c>
      <c r="E17" s="42">
        <v>506556369</v>
      </c>
      <c r="F17" s="42">
        <v>717002201</v>
      </c>
      <c r="G17" s="43">
        <v>742477777</v>
      </c>
      <c r="H17" s="44">
        <v>776113029</v>
      </c>
      <c r="I17" s="28">
        <f t="shared" si="0"/>
        <v>41.54440549537342</v>
      </c>
      <c r="J17" s="29">
        <f t="shared" si="1"/>
        <v>15.283122581087527</v>
      </c>
      <c r="K17" s="2"/>
    </row>
    <row r="18" spans="1:11" ht="12.75">
      <c r="A18" s="4" t="s">
        <v>17</v>
      </c>
      <c r="B18" s="23" t="s">
        <v>28</v>
      </c>
      <c r="C18" s="45">
        <v>1706401243</v>
      </c>
      <c r="D18" s="45">
        <v>1720708967</v>
      </c>
      <c r="E18" s="45">
        <v>1217747294</v>
      </c>
      <c r="F18" s="45">
        <v>1583137297</v>
      </c>
      <c r="G18" s="46">
        <v>1639710786</v>
      </c>
      <c r="H18" s="47">
        <v>1712727873</v>
      </c>
      <c r="I18" s="24">
        <f t="shared" si="0"/>
        <v>30.005404635290446</v>
      </c>
      <c r="J18" s="25">
        <f t="shared" si="1"/>
        <v>12.041022632773334</v>
      </c>
      <c r="K18" s="2"/>
    </row>
    <row r="19" spans="1:11" ht="23.25" customHeight="1">
      <c r="A19" s="30" t="s">
        <v>17</v>
      </c>
      <c r="B19" s="31" t="s">
        <v>29</v>
      </c>
      <c r="C19" s="51">
        <v>42406264</v>
      </c>
      <c r="D19" s="51">
        <v>53159986</v>
      </c>
      <c r="E19" s="51">
        <v>151907446</v>
      </c>
      <c r="F19" s="52">
        <v>176535647</v>
      </c>
      <c r="G19" s="53">
        <v>100827091</v>
      </c>
      <c r="H19" s="54">
        <v>109709713</v>
      </c>
      <c r="I19" s="32">
        <f t="shared" si="0"/>
        <v>16.21263581773338</v>
      </c>
      <c r="J19" s="33">
        <f t="shared" si="1"/>
        <v>-10.2801224271993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124392053</v>
      </c>
      <c r="D23" s="42">
        <v>109634953</v>
      </c>
      <c r="E23" s="42">
        <v>41179149</v>
      </c>
      <c r="F23" s="42">
        <v>61735266</v>
      </c>
      <c r="G23" s="43">
        <v>64328148</v>
      </c>
      <c r="H23" s="44">
        <v>67158586</v>
      </c>
      <c r="I23" s="37">
        <f t="shared" si="0"/>
        <v>49.9187513564207</v>
      </c>
      <c r="J23" s="22">
        <f t="shared" si="1"/>
        <v>17.708563258765288</v>
      </c>
      <c r="K23" s="2"/>
    </row>
    <row r="24" spans="1:11" ht="12.75">
      <c r="A24" s="8" t="s">
        <v>17</v>
      </c>
      <c r="B24" s="20" t="s">
        <v>33</v>
      </c>
      <c r="C24" s="42">
        <v>920415000</v>
      </c>
      <c r="D24" s="42">
        <v>1126523004</v>
      </c>
      <c r="E24" s="42">
        <v>463377195</v>
      </c>
      <c r="F24" s="42">
        <v>1082265367</v>
      </c>
      <c r="G24" s="43">
        <v>1199605200</v>
      </c>
      <c r="H24" s="44">
        <v>1315412040</v>
      </c>
      <c r="I24" s="37">
        <f t="shared" si="0"/>
        <v>133.56034321024364</v>
      </c>
      <c r="J24" s="22">
        <f t="shared" si="1"/>
        <v>41.59319626818441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1044807053</v>
      </c>
      <c r="D26" s="45">
        <v>1236157957</v>
      </c>
      <c r="E26" s="45">
        <v>504556344</v>
      </c>
      <c r="F26" s="45">
        <v>1144000633</v>
      </c>
      <c r="G26" s="46">
        <v>1263933348</v>
      </c>
      <c r="H26" s="47">
        <v>1382570626</v>
      </c>
      <c r="I26" s="24">
        <f t="shared" si="0"/>
        <v>126.73397066631668</v>
      </c>
      <c r="J26" s="25">
        <f t="shared" si="1"/>
        <v>39.93484943539487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740385562</v>
      </c>
      <c r="D28" s="42">
        <v>907485008</v>
      </c>
      <c r="E28" s="42">
        <v>356614989</v>
      </c>
      <c r="F28" s="42">
        <v>926183478</v>
      </c>
      <c r="G28" s="43">
        <v>1210705382</v>
      </c>
      <c r="H28" s="44">
        <v>1326062022</v>
      </c>
      <c r="I28" s="37">
        <f t="shared" si="0"/>
        <v>159.71524096537624</v>
      </c>
      <c r="J28" s="22">
        <f t="shared" si="1"/>
        <v>54.924967837128946</v>
      </c>
      <c r="K28" s="2"/>
    </row>
    <row r="29" spans="1:11" ht="12.75">
      <c r="A29" s="8" t="s">
        <v>17</v>
      </c>
      <c r="B29" s="20" t="s">
        <v>38</v>
      </c>
      <c r="C29" s="42">
        <v>0</v>
      </c>
      <c r="D29" s="42">
        <v>0</v>
      </c>
      <c r="E29" s="42">
        <v>0</v>
      </c>
      <c r="F29" s="42">
        <v>0</v>
      </c>
      <c r="G29" s="43">
        <v>0</v>
      </c>
      <c r="H29" s="44">
        <v>0</v>
      </c>
      <c r="I29" s="37">
        <f t="shared" si="0"/>
        <v>0</v>
      </c>
      <c r="J29" s="22">
        <f t="shared" si="1"/>
        <v>0</v>
      </c>
      <c r="K29" s="2"/>
    </row>
    <row r="30" spans="1:11" ht="12.75">
      <c r="A30" s="8" t="s">
        <v>17</v>
      </c>
      <c r="B30" s="20" t="s">
        <v>39</v>
      </c>
      <c r="C30" s="42">
        <v>40000000</v>
      </c>
      <c r="D30" s="42">
        <v>41700000</v>
      </c>
      <c r="E30" s="42">
        <v>24613613</v>
      </c>
      <c r="F30" s="42">
        <v>68003366</v>
      </c>
      <c r="G30" s="43">
        <v>0</v>
      </c>
      <c r="H30" s="44">
        <v>0</v>
      </c>
      <c r="I30" s="37">
        <f t="shared" si="0"/>
        <v>176.2835590207744</v>
      </c>
      <c r="J30" s="22">
        <f t="shared" si="1"/>
        <v>-100</v>
      </c>
      <c r="K30" s="2"/>
    </row>
    <row r="31" spans="1:11" ht="12.75">
      <c r="A31" s="8" t="s">
        <v>17</v>
      </c>
      <c r="B31" s="20" t="s">
        <v>40</v>
      </c>
      <c r="C31" s="42">
        <v>2962000</v>
      </c>
      <c r="D31" s="42">
        <v>2962000</v>
      </c>
      <c r="E31" s="42">
        <v>2038624</v>
      </c>
      <c r="F31" s="42">
        <v>3002000</v>
      </c>
      <c r="G31" s="43">
        <v>3150000</v>
      </c>
      <c r="H31" s="44">
        <v>3159000</v>
      </c>
      <c r="I31" s="37">
        <f t="shared" si="0"/>
        <v>47.25618848792126</v>
      </c>
      <c r="J31" s="22">
        <f t="shared" si="1"/>
        <v>15.718864753498153</v>
      </c>
      <c r="K31" s="2"/>
    </row>
    <row r="32" spans="1:11" ht="12.75">
      <c r="A32" s="8" t="s">
        <v>17</v>
      </c>
      <c r="B32" s="20" t="s">
        <v>34</v>
      </c>
      <c r="C32" s="42">
        <v>261459491</v>
      </c>
      <c r="D32" s="42">
        <v>284010949</v>
      </c>
      <c r="E32" s="42">
        <v>121289118</v>
      </c>
      <c r="F32" s="42">
        <v>146811789</v>
      </c>
      <c r="G32" s="43">
        <v>50077966</v>
      </c>
      <c r="H32" s="44">
        <v>53349604</v>
      </c>
      <c r="I32" s="37">
        <f t="shared" si="0"/>
        <v>21.042836670640153</v>
      </c>
      <c r="J32" s="22">
        <f t="shared" si="1"/>
        <v>-23.94931665164053</v>
      </c>
      <c r="K32" s="2"/>
    </row>
    <row r="33" spans="1:11" ht="13.5" thickBot="1">
      <c r="A33" s="8" t="s">
        <v>17</v>
      </c>
      <c r="B33" s="38" t="s">
        <v>41</v>
      </c>
      <c r="C33" s="58">
        <v>1044807053</v>
      </c>
      <c r="D33" s="58">
        <v>1236157957</v>
      </c>
      <c r="E33" s="58">
        <v>504556344</v>
      </c>
      <c r="F33" s="58">
        <v>1144000633</v>
      </c>
      <c r="G33" s="59">
        <v>1263933348</v>
      </c>
      <c r="H33" s="60">
        <v>1382570626</v>
      </c>
      <c r="I33" s="39">
        <f t="shared" si="0"/>
        <v>126.73397066631668</v>
      </c>
      <c r="J33" s="40">
        <f t="shared" si="1"/>
        <v>39.93484943539487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76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48190008</v>
      </c>
      <c r="D8" s="42">
        <v>48190008</v>
      </c>
      <c r="E8" s="42">
        <v>46575483</v>
      </c>
      <c r="F8" s="42">
        <v>54088416</v>
      </c>
      <c r="G8" s="43">
        <v>56792832</v>
      </c>
      <c r="H8" s="44">
        <v>59632476</v>
      </c>
      <c r="I8" s="21">
        <f>IF(($E8=0),0,((($F8/$E8)-1)*100))</f>
        <v>16.130660416339637</v>
      </c>
      <c r="J8" s="22">
        <f>IF(($E8=0),0,(((($H8/$E8)^(1/3))-1)*100))</f>
        <v>8.586330786708807</v>
      </c>
      <c r="K8" s="2"/>
    </row>
    <row r="9" spans="1:11" ht="12.75">
      <c r="A9" s="4" t="s">
        <v>17</v>
      </c>
      <c r="B9" s="20" t="s">
        <v>20</v>
      </c>
      <c r="C9" s="42">
        <v>68816568</v>
      </c>
      <c r="D9" s="42">
        <v>68816568</v>
      </c>
      <c r="E9" s="42">
        <v>68625762</v>
      </c>
      <c r="F9" s="42">
        <v>70532412</v>
      </c>
      <c r="G9" s="43">
        <v>74059032</v>
      </c>
      <c r="H9" s="44">
        <v>77761980</v>
      </c>
      <c r="I9" s="21">
        <f>IF(($E9=0),0,((($F9/$E9)-1)*100))</f>
        <v>2.778329805649382</v>
      </c>
      <c r="J9" s="22">
        <f>IF(($E9=0),0,(((($H9/$E9)^(1/3))-1)*100))</f>
        <v>4.254156013444432</v>
      </c>
      <c r="K9" s="2"/>
    </row>
    <row r="10" spans="1:11" ht="12.75">
      <c r="A10" s="4" t="s">
        <v>17</v>
      </c>
      <c r="B10" s="20" t="s">
        <v>21</v>
      </c>
      <c r="C10" s="42">
        <v>291387192</v>
      </c>
      <c r="D10" s="42">
        <v>345443692</v>
      </c>
      <c r="E10" s="42">
        <v>336245963</v>
      </c>
      <c r="F10" s="42">
        <v>303126324</v>
      </c>
      <c r="G10" s="43">
        <v>310435008</v>
      </c>
      <c r="H10" s="44">
        <v>304712256</v>
      </c>
      <c r="I10" s="21">
        <f aca="true" t="shared" si="0" ref="I10:I33">IF(($E10=0),0,((($F10/$E10)-1)*100))</f>
        <v>-9.849825022285842</v>
      </c>
      <c r="J10" s="22">
        <f aca="true" t="shared" si="1" ref="J10:J33">IF(($E10=0),0,(((($H10/$E10)^(1/3))-1)*100))</f>
        <v>-3.2292111682991287</v>
      </c>
      <c r="K10" s="2"/>
    </row>
    <row r="11" spans="1:11" ht="12.75">
      <c r="A11" s="8" t="s">
        <v>17</v>
      </c>
      <c r="B11" s="23" t="s">
        <v>22</v>
      </c>
      <c r="C11" s="45">
        <v>408393768</v>
      </c>
      <c r="D11" s="45">
        <v>462450268</v>
      </c>
      <c r="E11" s="45">
        <v>451447208</v>
      </c>
      <c r="F11" s="45">
        <v>427747152</v>
      </c>
      <c r="G11" s="46">
        <v>441286872</v>
      </c>
      <c r="H11" s="47">
        <v>442106712</v>
      </c>
      <c r="I11" s="24">
        <f t="shared" si="0"/>
        <v>-5.249795674890956</v>
      </c>
      <c r="J11" s="25">
        <f t="shared" si="1"/>
        <v>-0.6944824939259631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125230692</v>
      </c>
      <c r="D13" s="42">
        <v>125230689</v>
      </c>
      <c r="E13" s="42">
        <v>113412892</v>
      </c>
      <c r="F13" s="42">
        <v>132260904</v>
      </c>
      <c r="G13" s="43">
        <v>136231560</v>
      </c>
      <c r="H13" s="44">
        <v>143043180</v>
      </c>
      <c r="I13" s="21">
        <f t="shared" si="0"/>
        <v>16.618932528411314</v>
      </c>
      <c r="J13" s="22">
        <f t="shared" si="1"/>
        <v>8.044229597194018</v>
      </c>
      <c r="K13" s="2"/>
    </row>
    <row r="14" spans="1:11" ht="12.75">
      <c r="A14" s="4" t="s">
        <v>17</v>
      </c>
      <c r="B14" s="20" t="s">
        <v>25</v>
      </c>
      <c r="C14" s="42">
        <v>5000004</v>
      </c>
      <c r="D14" s="42">
        <v>5000004</v>
      </c>
      <c r="E14" s="42">
        <v>0</v>
      </c>
      <c r="F14" s="42">
        <v>6999996</v>
      </c>
      <c r="G14" s="43">
        <v>7350000</v>
      </c>
      <c r="H14" s="44">
        <v>7717500</v>
      </c>
      <c r="I14" s="21">
        <f t="shared" si="0"/>
        <v>0</v>
      </c>
      <c r="J14" s="22">
        <f t="shared" si="1"/>
        <v>0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48000000</v>
      </c>
      <c r="D16" s="42">
        <v>48000000</v>
      </c>
      <c r="E16" s="42">
        <v>43356600</v>
      </c>
      <c r="F16" s="42">
        <v>50000004</v>
      </c>
      <c r="G16" s="43">
        <v>52500000</v>
      </c>
      <c r="H16" s="44">
        <v>55125000</v>
      </c>
      <c r="I16" s="21">
        <f t="shared" si="0"/>
        <v>15.322705193672936</v>
      </c>
      <c r="J16" s="22">
        <f t="shared" si="1"/>
        <v>8.333920861751864</v>
      </c>
      <c r="K16" s="2"/>
    </row>
    <row r="17" spans="1:11" ht="12.75">
      <c r="A17" s="4" t="s">
        <v>17</v>
      </c>
      <c r="B17" s="20" t="s">
        <v>27</v>
      </c>
      <c r="C17" s="42">
        <v>230162160</v>
      </c>
      <c r="D17" s="42">
        <v>261379380</v>
      </c>
      <c r="E17" s="42">
        <v>147789713</v>
      </c>
      <c r="F17" s="42">
        <v>241084992</v>
      </c>
      <c r="G17" s="43">
        <v>235320096</v>
      </c>
      <c r="H17" s="44">
        <v>247218708</v>
      </c>
      <c r="I17" s="28">
        <f t="shared" si="0"/>
        <v>63.127045249759696</v>
      </c>
      <c r="J17" s="29">
        <f t="shared" si="1"/>
        <v>18.707741477457862</v>
      </c>
      <c r="K17" s="2"/>
    </row>
    <row r="18" spans="1:11" ht="12.75">
      <c r="A18" s="4" t="s">
        <v>17</v>
      </c>
      <c r="B18" s="23" t="s">
        <v>28</v>
      </c>
      <c r="C18" s="45">
        <v>408392856</v>
      </c>
      <c r="D18" s="45">
        <v>439610073</v>
      </c>
      <c r="E18" s="45">
        <v>304559205</v>
      </c>
      <c r="F18" s="45">
        <v>430345896</v>
      </c>
      <c r="G18" s="46">
        <v>431401656</v>
      </c>
      <c r="H18" s="47">
        <v>453104388</v>
      </c>
      <c r="I18" s="24">
        <f t="shared" si="0"/>
        <v>41.301227785907834</v>
      </c>
      <c r="J18" s="25">
        <f t="shared" si="1"/>
        <v>14.158655687662126</v>
      </c>
      <c r="K18" s="2"/>
    </row>
    <row r="19" spans="1:11" ht="23.25" customHeight="1">
      <c r="A19" s="30" t="s">
        <v>17</v>
      </c>
      <c r="B19" s="31" t="s">
        <v>29</v>
      </c>
      <c r="C19" s="51">
        <v>912</v>
      </c>
      <c r="D19" s="51">
        <v>22840195</v>
      </c>
      <c r="E19" s="51">
        <v>146888003</v>
      </c>
      <c r="F19" s="52">
        <v>-2598744</v>
      </c>
      <c r="G19" s="53">
        <v>9885216</v>
      </c>
      <c r="H19" s="54">
        <v>-10997676</v>
      </c>
      <c r="I19" s="32">
        <f t="shared" si="0"/>
        <v>-101.7692009877757</v>
      </c>
      <c r="J19" s="33">
        <f t="shared" si="1"/>
        <v>-142.14747206390274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74973504</v>
      </c>
      <c r="D23" s="42">
        <v>97973834</v>
      </c>
      <c r="E23" s="42">
        <v>69652478</v>
      </c>
      <c r="F23" s="42">
        <v>50000052</v>
      </c>
      <c r="G23" s="43">
        <v>45000024</v>
      </c>
      <c r="H23" s="44">
        <v>45000060</v>
      </c>
      <c r="I23" s="37">
        <f t="shared" si="0"/>
        <v>-28.2149703274017</v>
      </c>
      <c r="J23" s="22">
        <f t="shared" si="1"/>
        <v>-13.551225644925102</v>
      </c>
      <c r="K23" s="2"/>
    </row>
    <row r="24" spans="1:11" ht="12.75">
      <c r="A24" s="8" t="s">
        <v>17</v>
      </c>
      <c r="B24" s="20" t="s">
        <v>33</v>
      </c>
      <c r="C24" s="42">
        <v>99340176</v>
      </c>
      <c r="D24" s="42">
        <v>90738851</v>
      </c>
      <c r="E24" s="42">
        <v>78670322</v>
      </c>
      <c r="F24" s="42">
        <v>142872468</v>
      </c>
      <c r="G24" s="43">
        <v>118264596</v>
      </c>
      <c r="H24" s="44">
        <v>108080340</v>
      </c>
      <c r="I24" s="37">
        <f t="shared" si="0"/>
        <v>81.60910540063635</v>
      </c>
      <c r="J24" s="22">
        <f t="shared" si="1"/>
        <v>11.16769259102246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174313680</v>
      </c>
      <c r="D26" s="45">
        <v>188712685</v>
      </c>
      <c r="E26" s="45">
        <v>148322800</v>
      </c>
      <c r="F26" s="45">
        <v>192872520</v>
      </c>
      <c r="G26" s="46">
        <v>163264620</v>
      </c>
      <c r="H26" s="47">
        <v>153080400</v>
      </c>
      <c r="I26" s="24">
        <f t="shared" si="0"/>
        <v>30.035651969892683</v>
      </c>
      <c r="J26" s="25">
        <f t="shared" si="1"/>
        <v>1.057967104194546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0</v>
      </c>
      <c r="D28" s="42">
        <v>0</v>
      </c>
      <c r="E28" s="42">
        <v>0</v>
      </c>
      <c r="F28" s="42">
        <v>0</v>
      </c>
      <c r="G28" s="43">
        <v>0</v>
      </c>
      <c r="H28" s="44">
        <v>0</v>
      </c>
      <c r="I28" s="37">
        <f t="shared" si="0"/>
        <v>0</v>
      </c>
      <c r="J28" s="22">
        <f t="shared" si="1"/>
        <v>0</v>
      </c>
      <c r="K28" s="2"/>
    </row>
    <row r="29" spans="1:11" ht="12.75">
      <c r="A29" s="8" t="s">
        <v>17</v>
      </c>
      <c r="B29" s="20" t="s">
        <v>38</v>
      </c>
      <c r="C29" s="42">
        <v>78490980</v>
      </c>
      <c r="D29" s="42">
        <v>64287798</v>
      </c>
      <c r="E29" s="42">
        <v>46852782</v>
      </c>
      <c r="F29" s="42">
        <v>96500016</v>
      </c>
      <c r="G29" s="43">
        <v>68420016</v>
      </c>
      <c r="H29" s="44">
        <v>55741008</v>
      </c>
      <c r="I29" s="37">
        <f t="shared" si="0"/>
        <v>105.96432459442858</v>
      </c>
      <c r="J29" s="22">
        <f t="shared" si="1"/>
        <v>5.96110491000259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59669184</v>
      </c>
      <c r="D31" s="42">
        <v>79018969</v>
      </c>
      <c r="E31" s="42">
        <v>70037167</v>
      </c>
      <c r="F31" s="42">
        <v>73117464</v>
      </c>
      <c r="G31" s="43">
        <v>74042364</v>
      </c>
      <c r="H31" s="44">
        <v>77335704</v>
      </c>
      <c r="I31" s="37">
        <f t="shared" si="0"/>
        <v>4.398089088897605</v>
      </c>
      <c r="J31" s="22">
        <f t="shared" si="1"/>
        <v>3.3595216950513596</v>
      </c>
      <c r="K31" s="2"/>
    </row>
    <row r="32" spans="1:11" ht="12.75">
      <c r="A32" s="8" t="s">
        <v>17</v>
      </c>
      <c r="B32" s="20" t="s">
        <v>34</v>
      </c>
      <c r="C32" s="42">
        <v>36153516</v>
      </c>
      <c r="D32" s="42">
        <v>45405918</v>
      </c>
      <c r="E32" s="42">
        <v>31432851</v>
      </c>
      <c r="F32" s="42">
        <v>23255040</v>
      </c>
      <c r="G32" s="43">
        <v>20802240</v>
      </c>
      <c r="H32" s="44">
        <v>20003688</v>
      </c>
      <c r="I32" s="37">
        <f t="shared" si="0"/>
        <v>-26.01676507167613</v>
      </c>
      <c r="J32" s="22">
        <f t="shared" si="1"/>
        <v>-13.984754588451498</v>
      </c>
      <c r="K32" s="2"/>
    </row>
    <row r="33" spans="1:11" ht="13.5" thickBot="1">
      <c r="A33" s="8" t="s">
        <v>17</v>
      </c>
      <c r="B33" s="38" t="s">
        <v>41</v>
      </c>
      <c r="C33" s="58">
        <v>174313680</v>
      </c>
      <c r="D33" s="58">
        <v>188712685</v>
      </c>
      <c r="E33" s="58">
        <v>148322800</v>
      </c>
      <c r="F33" s="58">
        <v>192872520</v>
      </c>
      <c r="G33" s="59">
        <v>163264620</v>
      </c>
      <c r="H33" s="60">
        <v>153080400</v>
      </c>
      <c r="I33" s="39">
        <f t="shared" si="0"/>
        <v>30.035651969892683</v>
      </c>
      <c r="J33" s="40">
        <f t="shared" si="1"/>
        <v>1.057967104194546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77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17399469</v>
      </c>
      <c r="D8" s="42">
        <v>17399469</v>
      </c>
      <c r="E8" s="42">
        <v>17130259</v>
      </c>
      <c r="F8" s="42">
        <v>46247458</v>
      </c>
      <c r="G8" s="43">
        <v>48097355</v>
      </c>
      <c r="H8" s="44">
        <v>50288644</v>
      </c>
      <c r="I8" s="21">
        <f>IF(($E8=0),0,((($F8/$E8)-1)*100))</f>
        <v>169.97524088806827</v>
      </c>
      <c r="J8" s="22">
        <f>IF(($E8=0),0,(((($H8/$E8)^(1/3))-1)*100))</f>
        <v>43.18647533661966</v>
      </c>
      <c r="K8" s="2"/>
    </row>
    <row r="9" spans="1:11" ht="12.75">
      <c r="A9" s="4" t="s">
        <v>17</v>
      </c>
      <c r="B9" s="20" t="s">
        <v>20</v>
      </c>
      <c r="C9" s="42">
        <v>1000000</v>
      </c>
      <c r="D9" s="42">
        <v>1000000</v>
      </c>
      <c r="E9" s="42">
        <v>1109386</v>
      </c>
      <c r="F9" s="42">
        <v>1050000</v>
      </c>
      <c r="G9" s="43">
        <v>1102500</v>
      </c>
      <c r="H9" s="44">
        <v>1157625</v>
      </c>
      <c r="I9" s="21">
        <f>IF(($E9=0),0,((($F9/$E9)-1)*100))</f>
        <v>-5.353051147211163</v>
      </c>
      <c r="J9" s="22">
        <f>IF(($E9=0),0,(((($H9/$E9)^(1/3))-1)*100))</f>
        <v>1.4289054133574064</v>
      </c>
      <c r="K9" s="2"/>
    </row>
    <row r="10" spans="1:11" ht="12.75">
      <c r="A10" s="4" t="s">
        <v>17</v>
      </c>
      <c r="B10" s="20" t="s">
        <v>21</v>
      </c>
      <c r="C10" s="42">
        <v>283816662</v>
      </c>
      <c r="D10" s="42">
        <v>328884662</v>
      </c>
      <c r="E10" s="42">
        <v>299299572</v>
      </c>
      <c r="F10" s="42">
        <v>292723976</v>
      </c>
      <c r="G10" s="43">
        <v>300841389</v>
      </c>
      <c r="H10" s="44">
        <v>294993509</v>
      </c>
      <c r="I10" s="21">
        <f aca="true" t="shared" si="0" ref="I10:I33">IF(($E10=0),0,((($F10/$E10)-1)*100))</f>
        <v>-2.1969947888866304</v>
      </c>
      <c r="J10" s="22">
        <f aca="true" t="shared" si="1" ref="J10:J33">IF(($E10=0),0,(((($H10/$E10)^(1/3))-1)*100))</f>
        <v>-0.4818895734335471</v>
      </c>
      <c r="K10" s="2"/>
    </row>
    <row r="11" spans="1:11" ht="12.75">
      <c r="A11" s="8" t="s">
        <v>17</v>
      </c>
      <c r="B11" s="23" t="s">
        <v>22</v>
      </c>
      <c r="C11" s="45">
        <v>302216131</v>
      </c>
      <c r="D11" s="45">
        <v>347284131</v>
      </c>
      <c r="E11" s="45">
        <v>317539217</v>
      </c>
      <c r="F11" s="45">
        <v>340021434</v>
      </c>
      <c r="G11" s="46">
        <v>350041244</v>
      </c>
      <c r="H11" s="47">
        <v>346439778</v>
      </c>
      <c r="I11" s="24">
        <f t="shared" si="0"/>
        <v>7.080138702993644</v>
      </c>
      <c r="J11" s="25">
        <f t="shared" si="1"/>
        <v>2.9461542505841765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89935421</v>
      </c>
      <c r="D13" s="42">
        <v>89935421</v>
      </c>
      <c r="E13" s="42">
        <v>77058450</v>
      </c>
      <c r="F13" s="42">
        <v>93532830</v>
      </c>
      <c r="G13" s="43">
        <v>97274155</v>
      </c>
      <c r="H13" s="44">
        <v>101165116</v>
      </c>
      <c r="I13" s="21">
        <f t="shared" si="0"/>
        <v>21.37907004358379</v>
      </c>
      <c r="J13" s="22">
        <f t="shared" si="1"/>
        <v>9.49732382597599</v>
      </c>
      <c r="K13" s="2"/>
    </row>
    <row r="14" spans="1:11" ht="12.75">
      <c r="A14" s="4" t="s">
        <v>17</v>
      </c>
      <c r="B14" s="20" t="s">
        <v>25</v>
      </c>
      <c r="C14" s="42">
        <v>2000000</v>
      </c>
      <c r="D14" s="42">
        <v>2000000</v>
      </c>
      <c r="E14" s="42">
        <v>0</v>
      </c>
      <c r="F14" s="42">
        <v>2100000</v>
      </c>
      <c r="G14" s="43">
        <v>2184000</v>
      </c>
      <c r="H14" s="44">
        <v>2293200</v>
      </c>
      <c r="I14" s="21">
        <f t="shared" si="0"/>
        <v>0</v>
      </c>
      <c r="J14" s="22">
        <f t="shared" si="1"/>
        <v>0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0</v>
      </c>
      <c r="D16" s="42">
        <v>0</v>
      </c>
      <c r="E16" s="42">
        <v>0</v>
      </c>
      <c r="F16" s="42">
        <v>0</v>
      </c>
      <c r="G16" s="43">
        <v>0</v>
      </c>
      <c r="H16" s="44">
        <v>0</v>
      </c>
      <c r="I16" s="21">
        <f t="shared" si="0"/>
        <v>0</v>
      </c>
      <c r="J16" s="22">
        <f t="shared" si="1"/>
        <v>0</v>
      </c>
      <c r="K16" s="2"/>
    </row>
    <row r="17" spans="1:11" ht="12.75">
      <c r="A17" s="4" t="s">
        <v>17</v>
      </c>
      <c r="B17" s="20" t="s">
        <v>27</v>
      </c>
      <c r="C17" s="42">
        <v>289349014</v>
      </c>
      <c r="D17" s="42">
        <v>298354836</v>
      </c>
      <c r="E17" s="42">
        <v>226126508</v>
      </c>
      <c r="F17" s="42">
        <v>269261777</v>
      </c>
      <c r="G17" s="43">
        <v>273217514</v>
      </c>
      <c r="H17" s="44">
        <v>283962354</v>
      </c>
      <c r="I17" s="28">
        <f t="shared" si="0"/>
        <v>19.075724195944343</v>
      </c>
      <c r="J17" s="29">
        <f t="shared" si="1"/>
        <v>7.88716072285347</v>
      </c>
      <c r="K17" s="2"/>
    </row>
    <row r="18" spans="1:11" ht="12.75">
      <c r="A18" s="4" t="s">
        <v>17</v>
      </c>
      <c r="B18" s="23" t="s">
        <v>28</v>
      </c>
      <c r="C18" s="45">
        <v>381284435</v>
      </c>
      <c r="D18" s="45">
        <v>390290257</v>
      </c>
      <c r="E18" s="45">
        <v>303184958</v>
      </c>
      <c r="F18" s="45">
        <v>364894607</v>
      </c>
      <c r="G18" s="46">
        <v>372675669</v>
      </c>
      <c r="H18" s="47">
        <v>387420670</v>
      </c>
      <c r="I18" s="24">
        <f t="shared" si="0"/>
        <v>20.353796377985223</v>
      </c>
      <c r="J18" s="25">
        <f t="shared" si="1"/>
        <v>8.515484147264797</v>
      </c>
      <c r="K18" s="2"/>
    </row>
    <row r="19" spans="1:11" ht="23.25" customHeight="1">
      <c r="A19" s="30" t="s">
        <v>17</v>
      </c>
      <c r="B19" s="31" t="s">
        <v>29</v>
      </c>
      <c r="C19" s="51">
        <v>-79068304</v>
      </c>
      <c r="D19" s="51">
        <v>-43006126</v>
      </c>
      <c r="E19" s="51">
        <v>14354259</v>
      </c>
      <c r="F19" s="52">
        <v>-24873173</v>
      </c>
      <c r="G19" s="53">
        <v>-22634425</v>
      </c>
      <c r="H19" s="54">
        <v>-40980892</v>
      </c>
      <c r="I19" s="32">
        <f t="shared" si="0"/>
        <v>-273.2807872562422</v>
      </c>
      <c r="J19" s="33">
        <f t="shared" si="1"/>
        <v>-241.86226066756592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68882187</v>
      </c>
      <c r="D23" s="42">
        <v>86545389</v>
      </c>
      <c r="E23" s="42">
        <v>68563821</v>
      </c>
      <c r="F23" s="42">
        <v>62138000</v>
      </c>
      <c r="G23" s="43">
        <v>10738928</v>
      </c>
      <c r="H23" s="44">
        <v>11102102</v>
      </c>
      <c r="I23" s="37">
        <f t="shared" si="0"/>
        <v>-9.372028726345338</v>
      </c>
      <c r="J23" s="22">
        <f t="shared" si="1"/>
        <v>-45.494951108249246</v>
      </c>
      <c r="K23" s="2"/>
    </row>
    <row r="24" spans="1:11" ht="12.75">
      <c r="A24" s="8" t="s">
        <v>17</v>
      </c>
      <c r="B24" s="20" t="s">
        <v>33</v>
      </c>
      <c r="C24" s="42">
        <v>100818000</v>
      </c>
      <c r="D24" s="42">
        <v>103102490</v>
      </c>
      <c r="E24" s="42">
        <v>94033187</v>
      </c>
      <c r="F24" s="42">
        <v>113481628</v>
      </c>
      <c r="G24" s="43">
        <v>15621280</v>
      </c>
      <c r="H24" s="44">
        <v>2270400</v>
      </c>
      <c r="I24" s="37">
        <f t="shared" si="0"/>
        <v>20.682528818256472</v>
      </c>
      <c r="J24" s="22">
        <f t="shared" si="1"/>
        <v>-71.0971674022495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169700187</v>
      </c>
      <c r="D26" s="45">
        <v>189647879</v>
      </c>
      <c r="E26" s="45">
        <v>162597008</v>
      </c>
      <c r="F26" s="45">
        <v>175619628</v>
      </c>
      <c r="G26" s="46">
        <v>26360208</v>
      </c>
      <c r="H26" s="47">
        <v>13372502</v>
      </c>
      <c r="I26" s="24">
        <f t="shared" si="0"/>
        <v>8.009138765948265</v>
      </c>
      <c r="J26" s="25">
        <f t="shared" si="1"/>
        <v>-56.51227314608735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0</v>
      </c>
      <c r="D28" s="42">
        <v>0</v>
      </c>
      <c r="E28" s="42">
        <v>0</v>
      </c>
      <c r="F28" s="42">
        <v>0</v>
      </c>
      <c r="G28" s="43">
        <v>0</v>
      </c>
      <c r="H28" s="44">
        <v>0</v>
      </c>
      <c r="I28" s="37">
        <f t="shared" si="0"/>
        <v>0</v>
      </c>
      <c r="J28" s="22">
        <f t="shared" si="1"/>
        <v>0</v>
      </c>
      <c r="K28" s="2"/>
    </row>
    <row r="29" spans="1:11" ht="12.75">
      <c r="A29" s="8" t="s">
        <v>17</v>
      </c>
      <c r="B29" s="20" t="s">
        <v>38</v>
      </c>
      <c r="C29" s="42">
        <v>14706000</v>
      </c>
      <c r="D29" s="42">
        <v>21390490</v>
      </c>
      <c r="E29" s="42">
        <v>22861307</v>
      </c>
      <c r="F29" s="42">
        <v>33250000</v>
      </c>
      <c r="G29" s="43">
        <v>260000</v>
      </c>
      <c r="H29" s="44">
        <v>270400</v>
      </c>
      <c r="I29" s="37">
        <f t="shared" si="0"/>
        <v>45.442253148518596</v>
      </c>
      <c r="J29" s="22">
        <f t="shared" si="1"/>
        <v>-77.21572517297473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12000000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91919000</v>
      </c>
      <c r="D31" s="42">
        <v>90375360</v>
      </c>
      <c r="E31" s="42">
        <v>81636616</v>
      </c>
      <c r="F31" s="42">
        <v>72630378</v>
      </c>
      <c r="G31" s="43">
        <v>11311280</v>
      </c>
      <c r="H31" s="44">
        <v>0</v>
      </c>
      <c r="I31" s="37">
        <f t="shared" si="0"/>
        <v>-11.032105985382834</v>
      </c>
      <c r="J31" s="22">
        <f t="shared" si="1"/>
        <v>-100</v>
      </c>
      <c r="K31" s="2"/>
    </row>
    <row r="32" spans="1:11" ht="12.75">
      <c r="A32" s="8" t="s">
        <v>17</v>
      </c>
      <c r="B32" s="20" t="s">
        <v>34</v>
      </c>
      <c r="C32" s="42">
        <v>63075187</v>
      </c>
      <c r="D32" s="42">
        <v>77882029</v>
      </c>
      <c r="E32" s="42">
        <v>58514673</v>
      </c>
      <c r="F32" s="42">
        <v>57739250</v>
      </c>
      <c r="G32" s="43">
        <v>14788928</v>
      </c>
      <c r="H32" s="44">
        <v>13102102</v>
      </c>
      <c r="I32" s="37">
        <f t="shared" si="0"/>
        <v>-1.325177020129631</v>
      </c>
      <c r="J32" s="22">
        <f t="shared" si="1"/>
        <v>-39.27622935810633</v>
      </c>
      <c r="K32" s="2"/>
    </row>
    <row r="33" spans="1:11" ht="13.5" thickBot="1">
      <c r="A33" s="8" t="s">
        <v>17</v>
      </c>
      <c r="B33" s="38" t="s">
        <v>41</v>
      </c>
      <c r="C33" s="58">
        <v>169700187</v>
      </c>
      <c r="D33" s="58">
        <v>189647879</v>
      </c>
      <c r="E33" s="58">
        <v>163012596</v>
      </c>
      <c r="F33" s="58">
        <v>175619628</v>
      </c>
      <c r="G33" s="59">
        <v>26360208</v>
      </c>
      <c r="H33" s="60">
        <v>13372502</v>
      </c>
      <c r="I33" s="39">
        <f t="shared" si="0"/>
        <v>7.733777824138199</v>
      </c>
      <c r="J33" s="40">
        <f t="shared" si="1"/>
        <v>-56.54926079451491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78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25188972</v>
      </c>
      <c r="D8" s="42">
        <v>25188972</v>
      </c>
      <c r="E8" s="42">
        <v>20144664</v>
      </c>
      <c r="F8" s="42">
        <v>26171349</v>
      </c>
      <c r="G8" s="43">
        <v>27270547</v>
      </c>
      <c r="H8" s="44">
        <v>28470461</v>
      </c>
      <c r="I8" s="21">
        <f>IF(($E8=0),0,((($F8/$E8)-1)*100))</f>
        <v>29.917029144789907</v>
      </c>
      <c r="J8" s="22">
        <f>IF(($E8=0),0,(((($H8/$E8)^(1/3))-1)*100))</f>
        <v>12.222039475277668</v>
      </c>
      <c r="K8" s="2"/>
    </row>
    <row r="9" spans="1:11" ht="12.75">
      <c r="A9" s="4" t="s">
        <v>17</v>
      </c>
      <c r="B9" s="20" t="s">
        <v>20</v>
      </c>
      <c r="C9" s="42">
        <v>37015032</v>
      </c>
      <c r="D9" s="42">
        <v>37143816</v>
      </c>
      <c r="E9" s="42">
        <v>35788577</v>
      </c>
      <c r="F9" s="42">
        <v>43474003</v>
      </c>
      <c r="G9" s="43">
        <v>46623394</v>
      </c>
      <c r="H9" s="44">
        <v>50054752</v>
      </c>
      <c r="I9" s="21">
        <f>IF(($E9=0),0,((($F9/$E9)-1)*100))</f>
        <v>21.474522443292443</v>
      </c>
      <c r="J9" s="22">
        <f>IF(($E9=0),0,(((($H9/$E9)^(1/3))-1)*100))</f>
        <v>11.832223831557842</v>
      </c>
      <c r="K9" s="2"/>
    </row>
    <row r="10" spans="1:11" ht="12.75">
      <c r="A10" s="4" t="s">
        <v>17</v>
      </c>
      <c r="B10" s="20" t="s">
        <v>21</v>
      </c>
      <c r="C10" s="42">
        <v>306537636</v>
      </c>
      <c r="D10" s="42">
        <v>379279214</v>
      </c>
      <c r="E10" s="42">
        <v>356922286</v>
      </c>
      <c r="F10" s="42">
        <v>320387091</v>
      </c>
      <c r="G10" s="43">
        <v>332358243</v>
      </c>
      <c r="H10" s="44">
        <v>325840173</v>
      </c>
      <c r="I10" s="21">
        <f aca="true" t="shared" si="0" ref="I10:I33">IF(($E10=0),0,((($F10/$E10)-1)*100))</f>
        <v>-10.23617645438929</v>
      </c>
      <c r="J10" s="22">
        <f aca="true" t="shared" si="1" ref="J10:J33">IF(($E10=0),0,(((($H10/$E10)^(1/3))-1)*100))</f>
        <v>-2.9913813313322435</v>
      </c>
      <c r="K10" s="2"/>
    </row>
    <row r="11" spans="1:11" ht="12.75">
      <c r="A11" s="8" t="s">
        <v>17</v>
      </c>
      <c r="B11" s="23" t="s">
        <v>22</v>
      </c>
      <c r="C11" s="45">
        <v>368741640</v>
      </c>
      <c r="D11" s="45">
        <v>441612002</v>
      </c>
      <c r="E11" s="45">
        <v>412855527</v>
      </c>
      <c r="F11" s="45">
        <v>390032443</v>
      </c>
      <c r="G11" s="46">
        <v>406252184</v>
      </c>
      <c r="H11" s="47">
        <v>404365386</v>
      </c>
      <c r="I11" s="24">
        <f t="shared" si="0"/>
        <v>-5.5281042658779755</v>
      </c>
      <c r="J11" s="25">
        <f t="shared" si="1"/>
        <v>-0.6902344697402918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119132604</v>
      </c>
      <c r="D13" s="42">
        <v>119194138</v>
      </c>
      <c r="E13" s="42">
        <v>103358455</v>
      </c>
      <c r="F13" s="42">
        <v>126853784</v>
      </c>
      <c r="G13" s="43">
        <v>132215759</v>
      </c>
      <c r="H13" s="44">
        <v>137964090</v>
      </c>
      <c r="I13" s="21">
        <f t="shared" si="0"/>
        <v>22.73188874582153</v>
      </c>
      <c r="J13" s="22">
        <f t="shared" si="1"/>
        <v>10.104909413942732</v>
      </c>
      <c r="K13" s="2"/>
    </row>
    <row r="14" spans="1:11" ht="12.75">
      <c r="A14" s="4" t="s">
        <v>17</v>
      </c>
      <c r="B14" s="20" t="s">
        <v>25</v>
      </c>
      <c r="C14" s="42">
        <v>4500000</v>
      </c>
      <c r="D14" s="42">
        <v>8600000</v>
      </c>
      <c r="E14" s="42">
        <v>0</v>
      </c>
      <c r="F14" s="42">
        <v>9600000</v>
      </c>
      <c r="G14" s="43">
        <v>9600000</v>
      </c>
      <c r="H14" s="44">
        <v>9600000</v>
      </c>
      <c r="I14" s="21">
        <f t="shared" si="0"/>
        <v>0</v>
      </c>
      <c r="J14" s="22">
        <f t="shared" si="1"/>
        <v>0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31896012</v>
      </c>
      <c r="D16" s="42">
        <v>34615563</v>
      </c>
      <c r="E16" s="42">
        <v>32092878</v>
      </c>
      <c r="F16" s="42">
        <v>40777132</v>
      </c>
      <c r="G16" s="43">
        <v>42489771</v>
      </c>
      <c r="H16" s="44">
        <v>44274341</v>
      </c>
      <c r="I16" s="21">
        <f t="shared" si="0"/>
        <v>27.059754503787413</v>
      </c>
      <c r="J16" s="22">
        <f t="shared" si="1"/>
        <v>11.322037580692879</v>
      </c>
      <c r="K16" s="2"/>
    </row>
    <row r="17" spans="1:11" ht="12.75">
      <c r="A17" s="4" t="s">
        <v>17</v>
      </c>
      <c r="B17" s="20" t="s">
        <v>27</v>
      </c>
      <c r="C17" s="42">
        <v>267661680</v>
      </c>
      <c r="D17" s="42">
        <v>286393140</v>
      </c>
      <c r="E17" s="42">
        <v>181461591</v>
      </c>
      <c r="F17" s="42">
        <v>256298452</v>
      </c>
      <c r="G17" s="43">
        <v>250735962</v>
      </c>
      <c r="H17" s="44">
        <v>262196401</v>
      </c>
      <c r="I17" s="28">
        <f t="shared" si="0"/>
        <v>41.24115775001664</v>
      </c>
      <c r="J17" s="29">
        <f t="shared" si="1"/>
        <v>13.052630153501866</v>
      </c>
      <c r="K17" s="2"/>
    </row>
    <row r="18" spans="1:11" ht="12.75">
      <c r="A18" s="4" t="s">
        <v>17</v>
      </c>
      <c r="B18" s="23" t="s">
        <v>28</v>
      </c>
      <c r="C18" s="45">
        <v>423190296</v>
      </c>
      <c r="D18" s="45">
        <v>448802841</v>
      </c>
      <c r="E18" s="45">
        <v>316912924</v>
      </c>
      <c r="F18" s="45">
        <v>433529368</v>
      </c>
      <c r="G18" s="46">
        <v>435041492</v>
      </c>
      <c r="H18" s="47">
        <v>454034832</v>
      </c>
      <c r="I18" s="24">
        <f t="shared" si="0"/>
        <v>36.79762962270354</v>
      </c>
      <c r="J18" s="25">
        <f t="shared" si="1"/>
        <v>12.732656322619572</v>
      </c>
      <c r="K18" s="2"/>
    </row>
    <row r="19" spans="1:11" ht="23.25" customHeight="1">
      <c r="A19" s="30" t="s">
        <v>17</v>
      </c>
      <c r="B19" s="31" t="s">
        <v>29</v>
      </c>
      <c r="C19" s="51">
        <v>-54448656</v>
      </c>
      <c r="D19" s="51">
        <v>-7190839</v>
      </c>
      <c r="E19" s="51">
        <v>95942603</v>
      </c>
      <c r="F19" s="52">
        <v>-43496925</v>
      </c>
      <c r="G19" s="53">
        <v>-28789308</v>
      </c>
      <c r="H19" s="54">
        <v>-49669446</v>
      </c>
      <c r="I19" s="32">
        <f t="shared" si="0"/>
        <v>-145.3364028491076</v>
      </c>
      <c r="J19" s="33">
        <f t="shared" si="1"/>
        <v>-180.29575875441816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30161640</v>
      </c>
      <c r="D23" s="42">
        <v>89053679</v>
      </c>
      <c r="E23" s="42">
        <v>44880483</v>
      </c>
      <c r="F23" s="42">
        <v>31328000</v>
      </c>
      <c r="G23" s="43">
        <v>29101672</v>
      </c>
      <c r="H23" s="44">
        <v>12146491</v>
      </c>
      <c r="I23" s="37">
        <f t="shared" si="0"/>
        <v>-30.19682965533147</v>
      </c>
      <c r="J23" s="22">
        <f t="shared" si="1"/>
        <v>-35.315865691768664</v>
      </c>
      <c r="K23" s="2"/>
    </row>
    <row r="24" spans="1:11" ht="12.75">
      <c r="A24" s="8" t="s">
        <v>17</v>
      </c>
      <c r="B24" s="20" t="s">
        <v>33</v>
      </c>
      <c r="C24" s="42">
        <v>45646548</v>
      </c>
      <c r="D24" s="42">
        <v>70336424</v>
      </c>
      <c r="E24" s="42">
        <v>61642463</v>
      </c>
      <c r="F24" s="42">
        <v>86398617</v>
      </c>
      <c r="G24" s="43">
        <v>110103576</v>
      </c>
      <c r="H24" s="44">
        <v>89561350</v>
      </c>
      <c r="I24" s="37">
        <f t="shared" si="0"/>
        <v>40.16087741335059</v>
      </c>
      <c r="J24" s="22">
        <f t="shared" si="1"/>
        <v>13.260954172125118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75808188</v>
      </c>
      <c r="D26" s="45">
        <v>159390103</v>
      </c>
      <c r="E26" s="45">
        <v>106522946</v>
      </c>
      <c r="F26" s="45">
        <v>117726617</v>
      </c>
      <c r="G26" s="46">
        <v>139205248</v>
      </c>
      <c r="H26" s="47">
        <v>101707841</v>
      </c>
      <c r="I26" s="24">
        <f t="shared" si="0"/>
        <v>10.517612796777144</v>
      </c>
      <c r="J26" s="25">
        <f t="shared" si="1"/>
        <v>-1.530041349579414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0</v>
      </c>
      <c r="D28" s="42">
        <v>0</v>
      </c>
      <c r="E28" s="42">
        <v>0</v>
      </c>
      <c r="F28" s="42">
        <v>0</v>
      </c>
      <c r="G28" s="43">
        <v>0</v>
      </c>
      <c r="H28" s="44">
        <v>0</v>
      </c>
      <c r="I28" s="37">
        <f t="shared" si="0"/>
        <v>0</v>
      </c>
      <c r="J28" s="22">
        <f t="shared" si="1"/>
        <v>0</v>
      </c>
      <c r="K28" s="2"/>
    </row>
    <row r="29" spans="1:11" ht="12.75">
      <c r="A29" s="8" t="s">
        <v>17</v>
      </c>
      <c r="B29" s="20" t="s">
        <v>38</v>
      </c>
      <c r="C29" s="42">
        <v>2300004</v>
      </c>
      <c r="D29" s="42">
        <v>28950382</v>
      </c>
      <c r="E29" s="42">
        <v>27946750</v>
      </c>
      <c r="F29" s="42">
        <v>20957268</v>
      </c>
      <c r="G29" s="43">
        <v>40586000</v>
      </c>
      <c r="H29" s="44">
        <v>35160000</v>
      </c>
      <c r="I29" s="37">
        <f t="shared" si="0"/>
        <v>-25.009999373809123</v>
      </c>
      <c r="J29" s="22">
        <f t="shared" si="1"/>
        <v>7.954111034797906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30474996</v>
      </c>
      <c r="D31" s="42">
        <v>50740160</v>
      </c>
      <c r="E31" s="42">
        <v>31434491</v>
      </c>
      <c r="F31" s="42">
        <v>13069828</v>
      </c>
      <c r="G31" s="43">
        <v>52284076</v>
      </c>
      <c r="H31" s="44">
        <v>54561350</v>
      </c>
      <c r="I31" s="37">
        <f t="shared" si="0"/>
        <v>-58.42201484986666</v>
      </c>
      <c r="J31" s="22">
        <f t="shared" si="1"/>
        <v>20.178346667726355</v>
      </c>
      <c r="K31" s="2"/>
    </row>
    <row r="32" spans="1:11" ht="12.75">
      <c r="A32" s="8" t="s">
        <v>17</v>
      </c>
      <c r="B32" s="20" t="s">
        <v>34</v>
      </c>
      <c r="C32" s="42">
        <v>43033188</v>
      </c>
      <c r="D32" s="42">
        <v>79699561</v>
      </c>
      <c r="E32" s="42">
        <v>47141705</v>
      </c>
      <c r="F32" s="42">
        <v>83699521</v>
      </c>
      <c r="G32" s="43">
        <v>46335172</v>
      </c>
      <c r="H32" s="44">
        <v>11986491</v>
      </c>
      <c r="I32" s="37">
        <f t="shared" si="0"/>
        <v>77.5487776693694</v>
      </c>
      <c r="J32" s="22">
        <f t="shared" si="1"/>
        <v>-36.647718564812834</v>
      </c>
      <c r="K32" s="2"/>
    </row>
    <row r="33" spans="1:11" ht="13.5" thickBot="1">
      <c r="A33" s="8" t="s">
        <v>17</v>
      </c>
      <c r="B33" s="38" t="s">
        <v>41</v>
      </c>
      <c r="C33" s="58">
        <v>75808188</v>
      </c>
      <c r="D33" s="58">
        <v>159390103</v>
      </c>
      <c r="E33" s="58">
        <v>106522946</v>
      </c>
      <c r="F33" s="58">
        <v>117726617</v>
      </c>
      <c r="G33" s="59">
        <v>139205248</v>
      </c>
      <c r="H33" s="60">
        <v>101707841</v>
      </c>
      <c r="I33" s="39">
        <f t="shared" si="0"/>
        <v>10.517612796777144</v>
      </c>
      <c r="J33" s="40">
        <f t="shared" si="1"/>
        <v>-1.530041349579414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79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12063320</v>
      </c>
      <c r="D8" s="42">
        <v>12063320</v>
      </c>
      <c r="E8" s="42">
        <v>14574948</v>
      </c>
      <c r="F8" s="42">
        <v>14577540</v>
      </c>
      <c r="G8" s="43">
        <v>15189796</v>
      </c>
      <c r="H8" s="44">
        <v>15858148</v>
      </c>
      <c r="I8" s="21">
        <f>IF(($E8=0),0,((($F8/$E8)-1)*100))</f>
        <v>0.01778393994955607</v>
      </c>
      <c r="J8" s="22">
        <f>IF(($E8=0),0,(((($H8/$E8)^(1/3))-1)*100))</f>
        <v>2.852570693333867</v>
      </c>
      <c r="K8" s="2"/>
    </row>
    <row r="9" spans="1:11" ht="12.75">
      <c r="A9" s="4" t="s">
        <v>17</v>
      </c>
      <c r="B9" s="20" t="s">
        <v>20</v>
      </c>
      <c r="C9" s="42">
        <v>314700</v>
      </c>
      <c r="D9" s="42">
        <v>314700</v>
      </c>
      <c r="E9" s="42">
        <v>635938</v>
      </c>
      <c r="F9" s="42">
        <v>326973</v>
      </c>
      <c r="G9" s="43">
        <v>340706</v>
      </c>
      <c r="H9" s="44">
        <v>355697</v>
      </c>
      <c r="I9" s="21">
        <f>IF(($E9=0),0,((($F9/$E9)-1)*100))</f>
        <v>-48.584138705345495</v>
      </c>
      <c r="J9" s="22">
        <f>IF(($E9=0),0,(((($H9/$E9)^(1/3))-1)*100))</f>
        <v>-17.607349264659934</v>
      </c>
      <c r="K9" s="2"/>
    </row>
    <row r="10" spans="1:11" ht="12.75">
      <c r="A10" s="4" t="s">
        <v>17</v>
      </c>
      <c r="B10" s="20" t="s">
        <v>21</v>
      </c>
      <c r="C10" s="42">
        <v>206417950</v>
      </c>
      <c r="D10" s="42">
        <v>236495906</v>
      </c>
      <c r="E10" s="42">
        <v>98104229</v>
      </c>
      <c r="F10" s="42">
        <v>223447286</v>
      </c>
      <c r="G10" s="43">
        <v>232832073</v>
      </c>
      <c r="H10" s="44">
        <v>243076680</v>
      </c>
      <c r="I10" s="21">
        <f aca="true" t="shared" si="0" ref="I10:I33">IF(($E10=0),0,((($F10/$E10)-1)*100))</f>
        <v>127.76519246688132</v>
      </c>
      <c r="J10" s="22">
        <f aca="true" t="shared" si="1" ref="J10:J33">IF(($E10=0),0,(((($H10/$E10)^(1/3))-1)*100))</f>
        <v>35.3168425986385</v>
      </c>
      <c r="K10" s="2"/>
    </row>
    <row r="11" spans="1:11" ht="12.75">
      <c r="A11" s="8" t="s">
        <v>17</v>
      </c>
      <c r="B11" s="23" t="s">
        <v>22</v>
      </c>
      <c r="C11" s="45">
        <v>218795970</v>
      </c>
      <c r="D11" s="45">
        <v>248873926</v>
      </c>
      <c r="E11" s="45">
        <v>113315115</v>
      </c>
      <c r="F11" s="45">
        <v>238351799</v>
      </c>
      <c r="G11" s="46">
        <v>248362575</v>
      </c>
      <c r="H11" s="47">
        <v>259290525</v>
      </c>
      <c r="I11" s="24">
        <f t="shared" si="0"/>
        <v>110.34422371631534</v>
      </c>
      <c r="J11" s="25">
        <f t="shared" si="1"/>
        <v>31.774972542949165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74081704</v>
      </c>
      <c r="D13" s="42">
        <v>73136347</v>
      </c>
      <c r="E13" s="42">
        <v>55837265</v>
      </c>
      <c r="F13" s="42">
        <v>85757280</v>
      </c>
      <c r="G13" s="43">
        <v>89359084</v>
      </c>
      <c r="H13" s="44">
        <v>93290889</v>
      </c>
      <c r="I13" s="21">
        <f t="shared" si="0"/>
        <v>53.584313271790805</v>
      </c>
      <c r="J13" s="22">
        <f t="shared" si="1"/>
        <v>18.660187791321746</v>
      </c>
      <c r="K13" s="2"/>
    </row>
    <row r="14" spans="1:11" ht="12.75">
      <c r="A14" s="4" t="s">
        <v>17</v>
      </c>
      <c r="B14" s="20" t="s">
        <v>25</v>
      </c>
      <c r="C14" s="42">
        <v>1200000</v>
      </c>
      <c r="D14" s="42">
        <v>600000</v>
      </c>
      <c r="E14" s="42">
        <v>0</v>
      </c>
      <c r="F14" s="42">
        <v>1000000</v>
      </c>
      <c r="G14" s="43">
        <v>1042000</v>
      </c>
      <c r="H14" s="44">
        <v>1087848</v>
      </c>
      <c r="I14" s="21">
        <f t="shared" si="0"/>
        <v>0</v>
      </c>
      <c r="J14" s="22">
        <f t="shared" si="1"/>
        <v>0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0</v>
      </c>
      <c r="D16" s="42">
        <v>0</v>
      </c>
      <c r="E16" s="42">
        <v>0</v>
      </c>
      <c r="F16" s="42">
        <v>0</v>
      </c>
      <c r="G16" s="43">
        <v>0</v>
      </c>
      <c r="H16" s="44">
        <v>0</v>
      </c>
      <c r="I16" s="21">
        <f t="shared" si="0"/>
        <v>0</v>
      </c>
      <c r="J16" s="22">
        <f t="shared" si="1"/>
        <v>0</v>
      </c>
      <c r="K16" s="2"/>
    </row>
    <row r="17" spans="1:11" ht="12.75">
      <c r="A17" s="4" t="s">
        <v>17</v>
      </c>
      <c r="B17" s="20" t="s">
        <v>27</v>
      </c>
      <c r="C17" s="42">
        <v>130381707</v>
      </c>
      <c r="D17" s="42">
        <v>141686411</v>
      </c>
      <c r="E17" s="42">
        <v>66472820</v>
      </c>
      <c r="F17" s="42">
        <v>133245651</v>
      </c>
      <c r="G17" s="43">
        <v>138841971</v>
      </c>
      <c r="H17" s="44">
        <v>144950975</v>
      </c>
      <c r="I17" s="28">
        <f t="shared" si="0"/>
        <v>100.45132882883561</v>
      </c>
      <c r="J17" s="29">
        <f t="shared" si="1"/>
        <v>29.675822865980383</v>
      </c>
      <c r="K17" s="2"/>
    </row>
    <row r="18" spans="1:11" ht="12.75">
      <c r="A18" s="4" t="s">
        <v>17</v>
      </c>
      <c r="B18" s="23" t="s">
        <v>28</v>
      </c>
      <c r="C18" s="45">
        <v>205663411</v>
      </c>
      <c r="D18" s="45">
        <v>215422758</v>
      </c>
      <c r="E18" s="45">
        <v>122310085</v>
      </c>
      <c r="F18" s="45">
        <v>220002931</v>
      </c>
      <c r="G18" s="46">
        <v>229243055</v>
      </c>
      <c r="H18" s="47">
        <v>239329712</v>
      </c>
      <c r="I18" s="24">
        <f t="shared" si="0"/>
        <v>79.87309141351673</v>
      </c>
      <c r="J18" s="25">
        <f t="shared" si="1"/>
        <v>25.07719027977162</v>
      </c>
      <c r="K18" s="2"/>
    </row>
    <row r="19" spans="1:11" ht="23.25" customHeight="1">
      <c r="A19" s="30" t="s">
        <v>17</v>
      </c>
      <c r="B19" s="31" t="s">
        <v>29</v>
      </c>
      <c r="C19" s="51">
        <v>13132559</v>
      </c>
      <c r="D19" s="51">
        <v>33451168</v>
      </c>
      <c r="E19" s="51">
        <v>-8994970</v>
      </c>
      <c r="F19" s="52">
        <v>18348868</v>
      </c>
      <c r="G19" s="53">
        <v>19119520</v>
      </c>
      <c r="H19" s="54">
        <v>19960813</v>
      </c>
      <c r="I19" s="32">
        <f t="shared" si="0"/>
        <v>-303.99031903386003</v>
      </c>
      <c r="J19" s="33">
        <f t="shared" si="1"/>
        <v>-230.4346074830307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5606000</v>
      </c>
      <c r="D23" s="42">
        <v>26213443</v>
      </c>
      <c r="E23" s="42">
        <v>11539838</v>
      </c>
      <c r="F23" s="42">
        <v>19210390</v>
      </c>
      <c r="G23" s="43">
        <v>20017226</v>
      </c>
      <c r="H23" s="44">
        <v>20897985</v>
      </c>
      <c r="I23" s="37">
        <f t="shared" si="0"/>
        <v>66.47018788305348</v>
      </c>
      <c r="J23" s="22">
        <f t="shared" si="1"/>
        <v>21.890043959534687</v>
      </c>
      <c r="K23" s="2"/>
    </row>
    <row r="24" spans="1:11" ht="12.75">
      <c r="A24" s="8" t="s">
        <v>17</v>
      </c>
      <c r="B24" s="20" t="s">
        <v>33</v>
      </c>
      <c r="C24" s="42">
        <v>52564749</v>
      </c>
      <c r="D24" s="42">
        <v>42313775</v>
      </c>
      <c r="E24" s="42">
        <v>37142230</v>
      </c>
      <c r="F24" s="42">
        <v>43797800</v>
      </c>
      <c r="G24" s="43">
        <v>45637308</v>
      </c>
      <c r="H24" s="44">
        <v>47645350</v>
      </c>
      <c r="I24" s="37">
        <f t="shared" si="0"/>
        <v>17.919144865561385</v>
      </c>
      <c r="J24" s="22">
        <f t="shared" si="1"/>
        <v>8.655283394937952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58170749</v>
      </c>
      <c r="D26" s="45">
        <v>68527218</v>
      </c>
      <c r="E26" s="45">
        <v>48682068</v>
      </c>
      <c r="F26" s="45">
        <v>63008190</v>
      </c>
      <c r="G26" s="46">
        <v>65654534</v>
      </c>
      <c r="H26" s="47">
        <v>68543335</v>
      </c>
      <c r="I26" s="24">
        <f t="shared" si="0"/>
        <v>29.42792405614323</v>
      </c>
      <c r="J26" s="25">
        <f t="shared" si="1"/>
        <v>12.081019040846662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0</v>
      </c>
      <c r="D28" s="42">
        <v>0</v>
      </c>
      <c r="E28" s="42">
        <v>0</v>
      </c>
      <c r="F28" s="42">
        <v>0</v>
      </c>
      <c r="G28" s="43">
        <v>0</v>
      </c>
      <c r="H28" s="44">
        <v>0</v>
      </c>
      <c r="I28" s="37">
        <f t="shared" si="0"/>
        <v>0</v>
      </c>
      <c r="J28" s="22">
        <f t="shared" si="1"/>
        <v>0</v>
      </c>
      <c r="K28" s="2"/>
    </row>
    <row r="29" spans="1:11" ht="12.75">
      <c r="A29" s="8" t="s">
        <v>17</v>
      </c>
      <c r="B29" s="20" t="s">
        <v>38</v>
      </c>
      <c r="C29" s="42">
        <v>18647850</v>
      </c>
      <c r="D29" s="42">
        <v>17758000</v>
      </c>
      <c r="E29" s="42">
        <v>15099727</v>
      </c>
      <c r="F29" s="42">
        <v>0</v>
      </c>
      <c r="G29" s="43">
        <v>0</v>
      </c>
      <c r="H29" s="44">
        <v>0</v>
      </c>
      <c r="I29" s="37">
        <f t="shared" si="0"/>
        <v>-100</v>
      </c>
      <c r="J29" s="22">
        <f t="shared" si="1"/>
        <v>-100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8500000</v>
      </c>
      <c r="G30" s="43">
        <v>8857000</v>
      </c>
      <c r="H30" s="44">
        <v>9246708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31142054</v>
      </c>
      <c r="D31" s="42">
        <v>23703131</v>
      </c>
      <c r="E31" s="42">
        <v>18961834</v>
      </c>
      <c r="F31" s="42">
        <v>31555234</v>
      </c>
      <c r="G31" s="43">
        <v>32880554</v>
      </c>
      <c r="H31" s="44">
        <v>34327299</v>
      </c>
      <c r="I31" s="37">
        <f t="shared" si="0"/>
        <v>66.41446180786099</v>
      </c>
      <c r="J31" s="22">
        <f t="shared" si="1"/>
        <v>21.876441169689166</v>
      </c>
      <c r="K31" s="2"/>
    </row>
    <row r="32" spans="1:11" ht="12.75">
      <c r="A32" s="8" t="s">
        <v>17</v>
      </c>
      <c r="B32" s="20" t="s">
        <v>34</v>
      </c>
      <c r="C32" s="42">
        <v>8380845</v>
      </c>
      <c r="D32" s="42">
        <v>27134087</v>
      </c>
      <c r="E32" s="42">
        <v>14620507</v>
      </c>
      <c r="F32" s="42">
        <v>29952956</v>
      </c>
      <c r="G32" s="43">
        <v>31210980</v>
      </c>
      <c r="H32" s="44">
        <v>32584264</v>
      </c>
      <c r="I32" s="37">
        <f t="shared" si="0"/>
        <v>104.86947545663088</v>
      </c>
      <c r="J32" s="22">
        <f t="shared" si="1"/>
        <v>30.621648641494236</v>
      </c>
      <c r="K32" s="2"/>
    </row>
    <row r="33" spans="1:11" ht="13.5" thickBot="1">
      <c r="A33" s="8" t="s">
        <v>17</v>
      </c>
      <c r="B33" s="38" t="s">
        <v>41</v>
      </c>
      <c r="C33" s="58">
        <v>58170749</v>
      </c>
      <c r="D33" s="58">
        <v>68595218</v>
      </c>
      <c r="E33" s="58">
        <v>48682068</v>
      </c>
      <c r="F33" s="58">
        <v>70008190</v>
      </c>
      <c r="G33" s="59">
        <v>72948534</v>
      </c>
      <c r="H33" s="60">
        <v>76158271</v>
      </c>
      <c r="I33" s="39">
        <f t="shared" si="0"/>
        <v>43.80693523537249</v>
      </c>
      <c r="J33" s="40">
        <f t="shared" si="1"/>
        <v>16.08675882038142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44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51603265</v>
      </c>
      <c r="D8" s="42">
        <v>48403265</v>
      </c>
      <c r="E8" s="42">
        <v>36899138</v>
      </c>
      <c r="F8" s="42">
        <v>50290990</v>
      </c>
      <c r="G8" s="43">
        <v>52403216</v>
      </c>
      <c r="H8" s="44">
        <v>54708953</v>
      </c>
      <c r="I8" s="21">
        <f>IF(($E8=0),0,((($F8/$E8)-1)*100))</f>
        <v>36.29312966606428</v>
      </c>
      <c r="J8" s="22">
        <f>IF(($E8=0),0,(((($H8/$E8)^(1/3))-1)*100))</f>
        <v>14.028670541096044</v>
      </c>
      <c r="K8" s="2"/>
    </row>
    <row r="9" spans="1:11" ht="12.75">
      <c r="A9" s="4" t="s">
        <v>17</v>
      </c>
      <c r="B9" s="20" t="s">
        <v>20</v>
      </c>
      <c r="C9" s="42">
        <v>251954071</v>
      </c>
      <c r="D9" s="42">
        <v>235954071</v>
      </c>
      <c r="E9" s="42">
        <v>219269356</v>
      </c>
      <c r="F9" s="42">
        <v>267949543</v>
      </c>
      <c r="G9" s="43">
        <v>286468928</v>
      </c>
      <c r="H9" s="44">
        <v>306649012</v>
      </c>
      <c r="I9" s="21">
        <f>IF(($E9=0),0,((($F9/$E9)-1)*100))</f>
        <v>22.201089968996857</v>
      </c>
      <c r="J9" s="22">
        <f>IF(($E9=0),0,(((($H9/$E9)^(1/3))-1)*100))</f>
        <v>11.829026146058052</v>
      </c>
      <c r="K9" s="2"/>
    </row>
    <row r="10" spans="1:11" ht="12.75">
      <c r="A10" s="4" t="s">
        <v>17</v>
      </c>
      <c r="B10" s="20" t="s">
        <v>21</v>
      </c>
      <c r="C10" s="42">
        <v>150015159</v>
      </c>
      <c r="D10" s="42">
        <v>337117735</v>
      </c>
      <c r="E10" s="42">
        <v>139036939</v>
      </c>
      <c r="F10" s="42">
        <v>221162937</v>
      </c>
      <c r="G10" s="43">
        <v>159706050</v>
      </c>
      <c r="H10" s="44">
        <v>148615165</v>
      </c>
      <c r="I10" s="21">
        <f aca="true" t="shared" si="0" ref="I10:I33">IF(($E10=0),0,((($F10/$E10)-1)*100))</f>
        <v>59.067754649000136</v>
      </c>
      <c r="J10" s="22">
        <f aca="true" t="shared" si="1" ref="J10:J33">IF(($E10=0),0,(((($H10/$E10)^(1/3))-1)*100))</f>
        <v>2.245525185796371</v>
      </c>
      <c r="K10" s="2"/>
    </row>
    <row r="11" spans="1:11" ht="12.75">
      <c r="A11" s="8" t="s">
        <v>17</v>
      </c>
      <c r="B11" s="23" t="s">
        <v>22</v>
      </c>
      <c r="C11" s="45">
        <v>453572495</v>
      </c>
      <c r="D11" s="45">
        <v>621475071</v>
      </c>
      <c r="E11" s="45">
        <v>395205433</v>
      </c>
      <c r="F11" s="45">
        <v>539403470</v>
      </c>
      <c r="G11" s="46">
        <v>498578194</v>
      </c>
      <c r="H11" s="47">
        <v>509973130</v>
      </c>
      <c r="I11" s="24">
        <f t="shared" si="0"/>
        <v>36.48685593854171</v>
      </c>
      <c r="J11" s="25">
        <f t="shared" si="1"/>
        <v>8.869976523712907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168482265</v>
      </c>
      <c r="D13" s="42">
        <v>170287265</v>
      </c>
      <c r="E13" s="42">
        <v>164305143</v>
      </c>
      <c r="F13" s="42">
        <v>170287265</v>
      </c>
      <c r="G13" s="43">
        <v>170287265</v>
      </c>
      <c r="H13" s="44">
        <v>170287265</v>
      </c>
      <c r="I13" s="21">
        <f t="shared" si="0"/>
        <v>3.6408610776109462</v>
      </c>
      <c r="J13" s="22">
        <f t="shared" si="1"/>
        <v>1.1991824903922144</v>
      </c>
      <c r="K13" s="2"/>
    </row>
    <row r="14" spans="1:11" ht="12.75">
      <c r="A14" s="4" t="s">
        <v>17</v>
      </c>
      <c r="B14" s="20" t="s">
        <v>25</v>
      </c>
      <c r="C14" s="42">
        <v>10146111</v>
      </c>
      <c r="D14" s="42">
        <v>10146111</v>
      </c>
      <c r="E14" s="42">
        <v>0</v>
      </c>
      <c r="F14" s="42">
        <v>10146111</v>
      </c>
      <c r="G14" s="43">
        <v>10146111</v>
      </c>
      <c r="H14" s="44">
        <v>10146111</v>
      </c>
      <c r="I14" s="21">
        <f t="shared" si="0"/>
        <v>0</v>
      </c>
      <c r="J14" s="22">
        <f t="shared" si="1"/>
        <v>0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109124917</v>
      </c>
      <c r="D16" s="42">
        <v>109124917</v>
      </c>
      <c r="E16" s="42">
        <v>96776203</v>
      </c>
      <c r="F16" s="42">
        <v>115999787</v>
      </c>
      <c r="G16" s="43">
        <v>126323768</v>
      </c>
      <c r="H16" s="44">
        <v>137566583</v>
      </c>
      <c r="I16" s="21">
        <f t="shared" si="0"/>
        <v>19.863957671494916</v>
      </c>
      <c r="J16" s="22">
        <f t="shared" si="1"/>
        <v>12.43843456374918</v>
      </c>
      <c r="K16" s="2"/>
    </row>
    <row r="17" spans="1:11" ht="12.75">
      <c r="A17" s="4" t="s">
        <v>17</v>
      </c>
      <c r="B17" s="20" t="s">
        <v>27</v>
      </c>
      <c r="C17" s="42">
        <v>148956688</v>
      </c>
      <c r="D17" s="42">
        <v>211367144</v>
      </c>
      <c r="E17" s="42">
        <v>178930906</v>
      </c>
      <c r="F17" s="42">
        <v>187571080</v>
      </c>
      <c r="G17" s="43">
        <v>185801380</v>
      </c>
      <c r="H17" s="44">
        <v>185844580</v>
      </c>
      <c r="I17" s="28">
        <f t="shared" si="0"/>
        <v>4.828776756990205</v>
      </c>
      <c r="J17" s="29">
        <f t="shared" si="1"/>
        <v>1.2717184862200748</v>
      </c>
      <c r="K17" s="2"/>
    </row>
    <row r="18" spans="1:11" ht="12.75">
      <c r="A18" s="4" t="s">
        <v>17</v>
      </c>
      <c r="B18" s="23" t="s">
        <v>28</v>
      </c>
      <c r="C18" s="45">
        <v>436709981</v>
      </c>
      <c r="D18" s="45">
        <v>500925437</v>
      </c>
      <c r="E18" s="45">
        <v>440012252</v>
      </c>
      <c r="F18" s="45">
        <v>484004243</v>
      </c>
      <c r="G18" s="46">
        <v>492558524</v>
      </c>
      <c r="H18" s="47">
        <v>503844539</v>
      </c>
      <c r="I18" s="24">
        <f t="shared" si="0"/>
        <v>9.997901376618934</v>
      </c>
      <c r="J18" s="25">
        <f t="shared" si="1"/>
        <v>4.619007449734847</v>
      </c>
      <c r="K18" s="2"/>
    </row>
    <row r="19" spans="1:11" ht="23.25" customHeight="1">
      <c r="A19" s="30" t="s">
        <v>17</v>
      </c>
      <c r="B19" s="31" t="s">
        <v>29</v>
      </c>
      <c r="C19" s="51">
        <v>16862514</v>
      </c>
      <c r="D19" s="51">
        <v>120549634</v>
      </c>
      <c r="E19" s="51">
        <v>-44806819</v>
      </c>
      <c r="F19" s="52">
        <v>55399227</v>
      </c>
      <c r="G19" s="53">
        <v>6019670</v>
      </c>
      <c r="H19" s="54">
        <v>6128591</v>
      </c>
      <c r="I19" s="32">
        <f t="shared" si="0"/>
        <v>-223.64016959115088</v>
      </c>
      <c r="J19" s="33">
        <f t="shared" si="1"/>
        <v>-151.52351799609113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14860000</v>
      </c>
      <c r="G22" s="43">
        <v>400000</v>
      </c>
      <c r="H22" s="44">
        <v>850000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6350000</v>
      </c>
      <c r="D23" s="42">
        <v>5901000</v>
      </c>
      <c r="E23" s="42">
        <v>4907048</v>
      </c>
      <c r="F23" s="42">
        <v>1842500</v>
      </c>
      <c r="G23" s="43">
        <v>49105512</v>
      </c>
      <c r="H23" s="44">
        <v>18801000</v>
      </c>
      <c r="I23" s="37">
        <f t="shared" si="0"/>
        <v>-62.4519670482131</v>
      </c>
      <c r="J23" s="22">
        <f t="shared" si="1"/>
        <v>56.47809408579727</v>
      </c>
      <c r="K23" s="2"/>
    </row>
    <row r="24" spans="1:11" ht="12.75">
      <c r="A24" s="8" t="s">
        <v>17</v>
      </c>
      <c r="B24" s="20" t="s">
        <v>33</v>
      </c>
      <c r="C24" s="42">
        <v>53470250</v>
      </c>
      <c r="D24" s="42">
        <v>48218250</v>
      </c>
      <c r="E24" s="42">
        <v>34828819</v>
      </c>
      <c r="F24" s="42">
        <v>70195800</v>
      </c>
      <c r="G24" s="43">
        <v>80598500</v>
      </c>
      <c r="H24" s="44">
        <v>103168653</v>
      </c>
      <c r="I24" s="37">
        <f t="shared" si="0"/>
        <v>101.54516292958427</v>
      </c>
      <c r="J24" s="22">
        <f t="shared" si="1"/>
        <v>43.61605866992085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59820250</v>
      </c>
      <c r="D26" s="45">
        <v>54119250</v>
      </c>
      <c r="E26" s="45">
        <v>39735867</v>
      </c>
      <c r="F26" s="45">
        <v>86898300</v>
      </c>
      <c r="G26" s="46">
        <v>130104012</v>
      </c>
      <c r="H26" s="47">
        <v>122819653</v>
      </c>
      <c r="I26" s="24">
        <f t="shared" si="0"/>
        <v>118.68983002182891</v>
      </c>
      <c r="J26" s="25">
        <f t="shared" si="1"/>
        <v>45.66718386182818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42050141</v>
      </c>
      <c r="D28" s="42">
        <v>33226141</v>
      </c>
      <c r="E28" s="42">
        <v>21776461</v>
      </c>
      <c r="F28" s="42">
        <v>47500000</v>
      </c>
      <c r="G28" s="43">
        <v>59740600</v>
      </c>
      <c r="H28" s="44">
        <v>42451200</v>
      </c>
      <c r="I28" s="37">
        <f t="shared" si="0"/>
        <v>118.12543369650376</v>
      </c>
      <c r="J28" s="22">
        <f t="shared" si="1"/>
        <v>24.920646497989484</v>
      </c>
      <c r="K28" s="2"/>
    </row>
    <row r="29" spans="1:11" ht="12.75">
      <c r="A29" s="8" t="s">
        <v>17</v>
      </c>
      <c r="B29" s="20" t="s">
        <v>38</v>
      </c>
      <c r="C29" s="42">
        <v>600000</v>
      </c>
      <c r="D29" s="42">
        <v>600000</v>
      </c>
      <c r="E29" s="42">
        <v>469511</v>
      </c>
      <c r="F29" s="42">
        <v>0</v>
      </c>
      <c r="G29" s="43">
        <v>10350000</v>
      </c>
      <c r="H29" s="44">
        <v>59770000</v>
      </c>
      <c r="I29" s="37">
        <f t="shared" si="0"/>
        <v>-100</v>
      </c>
      <c r="J29" s="22">
        <f t="shared" si="1"/>
        <v>403.0515537586071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0</v>
      </c>
      <c r="D31" s="42">
        <v>0</v>
      </c>
      <c r="E31" s="42">
        <v>0</v>
      </c>
      <c r="F31" s="42">
        <v>0</v>
      </c>
      <c r="G31" s="43">
        <v>0</v>
      </c>
      <c r="H31" s="44">
        <v>0</v>
      </c>
      <c r="I31" s="37">
        <f t="shared" si="0"/>
        <v>0</v>
      </c>
      <c r="J31" s="22">
        <f t="shared" si="1"/>
        <v>0</v>
      </c>
      <c r="K31" s="2"/>
    </row>
    <row r="32" spans="1:11" ht="12.75">
      <c r="A32" s="8" t="s">
        <v>17</v>
      </c>
      <c r="B32" s="20" t="s">
        <v>34</v>
      </c>
      <c r="C32" s="42">
        <v>17170109</v>
      </c>
      <c r="D32" s="42">
        <v>20825109</v>
      </c>
      <c r="E32" s="42">
        <v>17748282</v>
      </c>
      <c r="F32" s="42">
        <v>39398300</v>
      </c>
      <c r="G32" s="43">
        <v>60013412</v>
      </c>
      <c r="H32" s="44">
        <v>20598453</v>
      </c>
      <c r="I32" s="37">
        <f t="shared" si="0"/>
        <v>121.98373904584119</v>
      </c>
      <c r="J32" s="22">
        <f t="shared" si="1"/>
        <v>5.089524774121079</v>
      </c>
      <c r="K32" s="2"/>
    </row>
    <row r="33" spans="1:11" ht="13.5" thickBot="1">
      <c r="A33" s="8" t="s">
        <v>17</v>
      </c>
      <c r="B33" s="38" t="s">
        <v>41</v>
      </c>
      <c r="C33" s="58">
        <v>59820250</v>
      </c>
      <c r="D33" s="58">
        <v>54651250</v>
      </c>
      <c r="E33" s="58">
        <v>39994254</v>
      </c>
      <c r="F33" s="58">
        <v>86898300</v>
      </c>
      <c r="G33" s="59">
        <v>130104012</v>
      </c>
      <c r="H33" s="60">
        <v>122819653</v>
      </c>
      <c r="I33" s="39">
        <f t="shared" si="0"/>
        <v>117.27696183556766</v>
      </c>
      <c r="J33" s="40">
        <f t="shared" si="1"/>
        <v>45.35280657953062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80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0</v>
      </c>
      <c r="D8" s="42">
        <v>0</v>
      </c>
      <c r="E8" s="42">
        <v>0</v>
      </c>
      <c r="F8" s="42">
        <v>0</v>
      </c>
      <c r="G8" s="43">
        <v>0</v>
      </c>
      <c r="H8" s="44">
        <v>0</v>
      </c>
      <c r="I8" s="21">
        <f>IF(($E8=0),0,((($F8/$E8)-1)*100))</f>
        <v>0</v>
      </c>
      <c r="J8" s="22">
        <f>IF(($E8=0),0,(((($H8/$E8)^(1/3))-1)*100))</f>
        <v>0</v>
      </c>
      <c r="K8" s="2"/>
    </row>
    <row r="9" spans="1:11" ht="12.75">
      <c r="A9" s="4" t="s">
        <v>17</v>
      </c>
      <c r="B9" s="20" t="s">
        <v>20</v>
      </c>
      <c r="C9" s="42">
        <v>50557316</v>
      </c>
      <c r="D9" s="42">
        <v>40497945</v>
      </c>
      <c r="E9" s="42">
        <v>26255158</v>
      </c>
      <c r="F9" s="42">
        <v>38530719</v>
      </c>
      <c r="G9" s="43">
        <v>40149008</v>
      </c>
      <c r="H9" s="44">
        <v>41915564</v>
      </c>
      <c r="I9" s="21">
        <f>IF(($E9=0),0,((($F9/$E9)-1)*100))</f>
        <v>46.75485479843617</v>
      </c>
      <c r="J9" s="22">
        <f>IF(($E9=0),0,(((($H9/$E9)^(1/3))-1)*100))</f>
        <v>16.874623817667043</v>
      </c>
      <c r="K9" s="2"/>
    </row>
    <row r="10" spans="1:11" ht="12.75">
      <c r="A10" s="4" t="s">
        <v>17</v>
      </c>
      <c r="B10" s="20" t="s">
        <v>21</v>
      </c>
      <c r="C10" s="42">
        <v>743225541</v>
      </c>
      <c r="D10" s="42">
        <v>814295951</v>
      </c>
      <c r="E10" s="42">
        <v>716537287</v>
      </c>
      <c r="F10" s="42">
        <v>750565316</v>
      </c>
      <c r="G10" s="43">
        <v>776849346</v>
      </c>
      <c r="H10" s="44">
        <v>784341068</v>
      </c>
      <c r="I10" s="21">
        <f aca="true" t="shared" si="0" ref="I10:I33">IF(($E10=0),0,((($F10/$E10)-1)*100))</f>
        <v>4.748954397400396</v>
      </c>
      <c r="J10" s="22">
        <f aca="true" t="shared" si="1" ref="J10:J33">IF(($E10=0),0,(((($H10/$E10)^(1/3))-1)*100))</f>
        <v>3.0596634869567874</v>
      </c>
      <c r="K10" s="2"/>
    </row>
    <row r="11" spans="1:11" ht="12.75">
      <c r="A11" s="8" t="s">
        <v>17</v>
      </c>
      <c r="B11" s="23" t="s">
        <v>22</v>
      </c>
      <c r="C11" s="45">
        <v>793782857</v>
      </c>
      <c r="D11" s="45">
        <v>854793896</v>
      </c>
      <c r="E11" s="45">
        <v>742792445</v>
      </c>
      <c r="F11" s="45">
        <v>789096035</v>
      </c>
      <c r="G11" s="46">
        <v>816998354</v>
      </c>
      <c r="H11" s="47">
        <v>826256632</v>
      </c>
      <c r="I11" s="24">
        <f t="shared" si="0"/>
        <v>6.2337184918459965</v>
      </c>
      <c r="J11" s="25">
        <f t="shared" si="1"/>
        <v>3.613376583390271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304576814</v>
      </c>
      <c r="D13" s="42">
        <v>297143839</v>
      </c>
      <c r="E13" s="42">
        <v>264495698</v>
      </c>
      <c r="F13" s="42">
        <v>301658903</v>
      </c>
      <c r="G13" s="43">
        <v>314363584</v>
      </c>
      <c r="H13" s="44">
        <v>328213865</v>
      </c>
      <c r="I13" s="21">
        <f t="shared" si="0"/>
        <v>14.050589586527028</v>
      </c>
      <c r="J13" s="22">
        <f t="shared" si="1"/>
        <v>7.459818711267285</v>
      </c>
      <c r="K13" s="2"/>
    </row>
    <row r="14" spans="1:11" ht="12.75">
      <c r="A14" s="4" t="s">
        <v>17</v>
      </c>
      <c r="B14" s="20" t="s">
        <v>25</v>
      </c>
      <c r="C14" s="42">
        <v>25000000</v>
      </c>
      <c r="D14" s="42">
        <v>23300000</v>
      </c>
      <c r="E14" s="42">
        <v>0</v>
      </c>
      <c r="F14" s="42">
        <v>25000000</v>
      </c>
      <c r="G14" s="43">
        <v>26050000</v>
      </c>
      <c r="H14" s="44">
        <v>27196200</v>
      </c>
      <c r="I14" s="21">
        <f t="shared" si="0"/>
        <v>0</v>
      </c>
      <c r="J14" s="22">
        <f t="shared" si="1"/>
        <v>0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0</v>
      </c>
      <c r="D16" s="42">
        <v>0</v>
      </c>
      <c r="E16" s="42">
        <v>0</v>
      </c>
      <c r="F16" s="42">
        <v>0</v>
      </c>
      <c r="G16" s="43">
        <v>0</v>
      </c>
      <c r="H16" s="44">
        <v>0</v>
      </c>
      <c r="I16" s="21">
        <f t="shared" si="0"/>
        <v>0</v>
      </c>
      <c r="J16" s="22">
        <f t="shared" si="1"/>
        <v>0</v>
      </c>
      <c r="K16" s="2"/>
    </row>
    <row r="17" spans="1:11" ht="12.75">
      <c r="A17" s="4" t="s">
        <v>17</v>
      </c>
      <c r="B17" s="20" t="s">
        <v>27</v>
      </c>
      <c r="C17" s="42">
        <v>441444714</v>
      </c>
      <c r="D17" s="42">
        <v>534087921</v>
      </c>
      <c r="E17" s="42">
        <v>414835930</v>
      </c>
      <c r="F17" s="42">
        <v>458391972</v>
      </c>
      <c r="G17" s="43">
        <v>455991313</v>
      </c>
      <c r="H17" s="44">
        <v>445145728</v>
      </c>
      <c r="I17" s="28">
        <f t="shared" si="0"/>
        <v>10.499582810968189</v>
      </c>
      <c r="J17" s="29">
        <f t="shared" si="1"/>
        <v>2.378465315595424</v>
      </c>
      <c r="K17" s="2"/>
    </row>
    <row r="18" spans="1:11" ht="12.75">
      <c r="A18" s="4" t="s">
        <v>17</v>
      </c>
      <c r="B18" s="23" t="s">
        <v>28</v>
      </c>
      <c r="C18" s="45">
        <v>771021528</v>
      </c>
      <c r="D18" s="45">
        <v>854531760</v>
      </c>
      <c r="E18" s="45">
        <v>679331628</v>
      </c>
      <c r="F18" s="45">
        <v>785050875</v>
      </c>
      <c r="G18" s="46">
        <v>796404897</v>
      </c>
      <c r="H18" s="47">
        <v>800555793</v>
      </c>
      <c r="I18" s="24">
        <f t="shared" si="0"/>
        <v>15.562244218077236</v>
      </c>
      <c r="J18" s="25">
        <f t="shared" si="1"/>
        <v>5.625778593686337</v>
      </c>
      <c r="K18" s="2"/>
    </row>
    <row r="19" spans="1:11" ht="23.25" customHeight="1">
      <c r="A19" s="30" t="s">
        <v>17</v>
      </c>
      <c r="B19" s="31" t="s">
        <v>29</v>
      </c>
      <c r="C19" s="51">
        <v>22761329</v>
      </c>
      <c r="D19" s="51">
        <v>262136</v>
      </c>
      <c r="E19" s="51">
        <v>63460817</v>
      </c>
      <c r="F19" s="52">
        <v>4045160</v>
      </c>
      <c r="G19" s="53">
        <v>20593457</v>
      </c>
      <c r="H19" s="54">
        <v>25700839</v>
      </c>
      <c r="I19" s="32">
        <f t="shared" si="0"/>
        <v>-93.625736019125</v>
      </c>
      <c r="J19" s="33">
        <f t="shared" si="1"/>
        <v>-26.014397634864462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44027000</v>
      </c>
      <c r="D23" s="42">
        <v>67613617</v>
      </c>
      <c r="E23" s="42">
        <v>31217479</v>
      </c>
      <c r="F23" s="42">
        <v>47480000</v>
      </c>
      <c r="G23" s="43">
        <v>49474160</v>
      </c>
      <c r="H23" s="44">
        <v>51651025</v>
      </c>
      <c r="I23" s="37">
        <f t="shared" si="0"/>
        <v>52.09428025882552</v>
      </c>
      <c r="J23" s="22">
        <f t="shared" si="1"/>
        <v>18.275203889929003</v>
      </c>
      <c r="K23" s="2"/>
    </row>
    <row r="24" spans="1:11" ht="12.75">
      <c r="A24" s="8" t="s">
        <v>17</v>
      </c>
      <c r="B24" s="20" t="s">
        <v>33</v>
      </c>
      <c r="C24" s="42">
        <v>569917301</v>
      </c>
      <c r="D24" s="42">
        <v>471600681</v>
      </c>
      <c r="E24" s="42">
        <v>346664219</v>
      </c>
      <c r="F24" s="42">
        <v>516880200</v>
      </c>
      <c r="G24" s="43">
        <v>516492577</v>
      </c>
      <c r="H24" s="44">
        <v>559085119</v>
      </c>
      <c r="I24" s="37">
        <f t="shared" si="0"/>
        <v>49.101110432167204</v>
      </c>
      <c r="J24" s="22">
        <f t="shared" si="1"/>
        <v>17.270732602375126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613944301</v>
      </c>
      <c r="D26" s="45">
        <v>539214298</v>
      </c>
      <c r="E26" s="45">
        <v>377881698</v>
      </c>
      <c r="F26" s="45">
        <v>564360200</v>
      </c>
      <c r="G26" s="46">
        <v>565966737</v>
      </c>
      <c r="H26" s="47">
        <v>610736144</v>
      </c>
      <c r="I26" s="24">
        <f t="shared" si="0"/>
        <v>49.348381513835584</v>
      </c>
      <c r="J26" s="25">
        <f t="shared" si="1"/>
        <v>17.35436689820076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480458367</v>
      </c>
      <c r="D28" s="42">
        <v>437800679</v>
      </c>
      <c r="E28" s="42">
        <v>316305445</v>
      </c>
      <c r="F28" s="42">
        <v>481156646</v>
      </c>
      <c r="G28" s="43">
        <v>476398318</v>
      </c>
      <c r="H28" s="44">
        <v>517163122</v>
      </c>
      <c r="I28" s="37">
        <f t="shared" si="0"/>
        <v>52.11772468855222</v>
      </c>
      <c r="J28" s="22">
        <f t="shared" si="1"/>
        <v>17.807686334133056</v>
      </c>
      <c r="K28" s="2"/>
    </row>
    <row r="29" spans="1:11" ht="12.75">
      <c r="A29" s="8" t="s">
        <v>17</v>
      </c>
      <c r="B29" s="20" t="s">
        <v>38</v>
      </c>
      <c r="C29" s="42">
        <v>0</v>
      </c>
      <c r="D29" s="42">
        <v>0</v>
      </c>
      <c r="E29" s="42">
        <v>0</v>
      </c>
      <c r="F29" s="42">
        <v>0</v>
      </c>
      <c r="G29" s="43">
        <v>0</v>
      </c>
      <c r="H29" s="44">
        <v>0</v>
      </c>
      <c r="I29" s="37">
        <f t="shared" si="0"/>
        <v>0</v>
      </c>
      <c r="J29" s="22">
        <f t="shared" si="1"/>
        <v>0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0</v>
      </c>
      <c r="D31" s="42">
        <v>0</v>
      </c>
      <c r="E31" s="42">
        <v>0</v>
      </c>
      <c r="F31" s="42">
        <v>0</v>
      </c>
      <c r="G31" s="43">
        <v>0</v>
      </c>
      <c r="H31" s="44">
        <v>0</v>
      </c>
      <c r="I31" s="37">
        <f t="shared" si="0"/>
        <v>0</v>
      </c>
      <c r="J31" s="22">
        <f t="shared" si="1"/>
        <v>0</v>
      </c>
      <c r="K31" s="2"/>
    </row>
    <row r="32" spans="1:11" ht="12.75">
      <c r="A32" s="8" t="s">
        <v>17</v>
      </c>
      <c r="B32" s="20" t="s">
        <v>34</v>
      </c>
      <c r="C32" s="42">
        <v>133485934</v>
      </c>
      <c r="D32" s="42">
        <v>101413619</v>
      </c>
      <c r="E32" s="42">
        <v>61576253</v>
      </c>
      <c r="F32" s="42">
        <v>83203554</v>
      </c>
      <c r="G32" s="43">
        <v>89568419</v>
      </c>
      <c r="H32" s="44">
        <v>93573022</v>
      </c>
      <c r="I32" s="37">
        <f t="shared" si="0"/>
        <v>35.12279482156864</v>
      </c>
      <c r="J32" s="22">
        <f t="shared" si="1"/>
        <v>14.968570783957613</v>
      </c>
      <c r="K32" s="2"/>
    </row>
    <row r="33" spans="1:11" ht="13.5" thickBot="1">
      <c r="A33" s="8" t="s">
        <v>17</v>
      </c>
      <c r="B33" s="38" t="s">
        <v>41</v>
      </c>
      <c r="C33" s="58">
        <v>613944301</v>
      </c>
      <c r="D33" s="58">
        <v>539214298</v>
      </c>
      <c r="E33" s="58">
        <v>377881698</v>
      </c>
      <c r="F33" s="58">
        <v>564360200</v>
      </c>
      <c r="G33" s="59">
        <v>565966737</v>
      </c>
      <c r="H33" s="60">
        <v>610736144</v>
      </c>
      <c r="I33" s="39">
        <f t="shared" si="0"/>
        <v>49.348381513835584</v>
      </c>
      <c r="J33" s="40">
        <f t="shared" si="1"/>
        <v>17.35436689820076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45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18928000</v>
      </c>
      <c r="D8" s="42">
        <v>18928000</v>
      </c>
      <c r="E8" s="42">
        <v>23697403</v>
      </c>
      <c r="F8" s="42">
        <v>19874401</v>
      </c>
      <c r="G8" s="43">
        <v>20669377</v>
      </c>
      <c r="H8" s="44">
        <v>21496152</v>
      </c>
      <c r="I8" s="21">
        <f>IF(($E8=0),0,((($F8/$E8)-1)*100))</f>
        <v>-16.13257790315673</v>
      </c>
      <c r="J8" s="22">
        <f>IF(($E8=0),0,(((($H8/$E8)^(1/3))-1)*100))</f>
        <v>-3.1974814438750276</v>
      </c>
      <c r="K8" s="2"/>
    </row>
    <row r="9" spans="1:11" ht="12.75">
      <c r="A9" s="4" t="s">
        <v>17</v>
      </c>
      <c r="B9" s="20" t="s">
        <v>20</v>
      </c>
      <c r="C9" s="42">
        <v>162043520</v>
      </c>
      <c r="D9" s="42">
        <v>159730970</v>
      </c>
      <c r="E9" s="42">
        <v>153393695</v>
      </c>
      <c r="F9" s="42">
        <v>180637794</v>
      </c>
      <c r="G9" s="43">
        <v>195783951</v>
      </c>
      <c r="H9" s="44">
        <v>212228450</v>
      </c>
      <c r="I9" s="21">
        <f>IF(($E9=0),0,((($F9/$E9)-1)*100))</f>
        <v>17.760898842680596</v>
      </c>
      <c r="J9" s="22">
        <f>IF(($E9=0),0,(((($H9/$E9)^(1/3))-1)*100))</f>
        <v>11.429119231694983</v>
      </c>
      <c r="K9" s="2"/>
    </row>
    <row r="10" spans="1:11" ht="12.75">
      <c r="A10" s="4" t="s">
        <v>17</v>
      </c>
      <c r="B10" s="20" t="s">
        <v>21</v>
      </c>
      <c r="C10" s="42">
        <v>79705720</v>
      </c>
      <c r="D10" s="42">
        <v>88049835</v>
      </c>
      <c r="E10" s="42">
        <v>80611634</v>
      </c>
      <c r="F10" s="42">
        <v>79426628</v>
      </c>
      <c r="G10" s="43">
        <v>79442156</v>
      </c>
      <c r="H10" s="44">
        <v>81038249</v>
      </c>
      <c r="I10" s="21">
        <f aca="true" t="shared" si="0" ref="I10:I33">IF(($E10=0),0,((($F10/$E10)-1)*100))</f>
        <v>-1.4700185831737378</v>
      </c>
      <c r="J10" s="22">
        <f aca="true" t="shared" si="1" ref="J10:J33">IF(($E10=0),0,(((($H10/$E10)^(1/3))-1)*100))</f>
        <v>0.176097254928953</v>
      </c>
      <c r="K10" s="2"/>
    </row>
    <row r="11" spans="1:11" ht="12.75">
      <c r="A11" s="8" t="s">
        <v>17</v>
      </c>
      <c r="B11" s="23" t="s">
        <v>22</v>
      </c>
      <c r="C11" s="45">
        <v>260677240</v>
      </c>
      <c r="D11" s="45">
        <v>266708805</v>
      </c>
      <c r="E11" s="45">
        <v>257702732</v>
      </c>
      <c r="F11" s="45">
        <v>279938823</v>
      </c>
      <c r="G11" s="46">
        <v>295895484</v>
      </c>
      <c r="H11" s="47">
        <v>314762851</v>
      </c>
      <c r="I11" s="24">
        <f t="shared" si="0"/>
        <v>8.628581787794154</v>
      </c>
      <c r="J11" s="25">
        <f t="shared" si="1"/>
        <v>6.894366023703702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89701542</v>
      </c>
      <c r="D13" s="42">
        <v>88409023</v>
      </c>
      <c r="E13" s="42">
        <v>84825357</v>
      </c>
      <c r="F13" s="42">
        <v>94230626</v>
      </c>
      <c r="G13" s="43">
        <v>93383142</v>
      </c>
      <c r="H13" s="44">
        <v>97306302</v>
      </c>
      <c r="I13" s="21">
        <f t="shared" si="0"/>
        <v>11.087803615138348</v>
      </c>
      <c r="J13" s="22">
        <f t="shared" si="1"/>
        <v>4.681938744000691</v>
      </c>
      <c r="K13" s="2"/>
    </row>
    <row r="14" spans="1:11" ht="12.75">
      <c r="A14" s="4" t="s">
        <v>17</v>
      </c>
      <c r="B14" s="20" t="s">
        <v>25</v>
      </c>
      <c r="C14" s="42">
        <v>15739570</v>
      </c>
      <c r="D14" s="42">
        <v>20039570</v>
      </c>
      <c r="E14" s="42">
        <v>18369609</v>
      </c>
      <c r="F14" s="42">
        <v>20039570</v>
      </c>
      <c r="G14" s="43">
        <v>21883210</v>
      </c>
      <c r="H14" s="44">
        <v>22758539</v>
      </c>
      <c r="I14" s="21">
        <f t="shared" si="0"/>
        <v>9.090890285144337</v>
      </c>
      <c r="J14" s="22">
        <f t="shared" si="1"/>
        <v>7.402606739769335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102417670</v>
      </c>
      <c r="D16" s="42">
        <v>102417670</v>
      </c>
      <c r="E16" s="42">
        <v>88256278</v>
      </c>
      <c r="F16" s="42">
        <v>118804497</v>
      </c>
      <c r="G16" s="43">
        <v>129378097</v>
      </c>
      <c r="H16" s="44">
        <v>140892748</v>
      </c>
      <c r="I16" s="21">
        <f t="shared" si="0"/>
        <v>34.613083275503634</v>
      </c>
      <c r="J16" s="22">
        <f t="shared" si="1"/>
        <v>16.873040860172296</v>
      </c>
      <c r="K16" s="2"/>
    </row>
    <row r="17" spans="1:11" ht="12.75">
      <c r="A17" s="4" t="s">
        <v>17</v>
      </c>
      <c r="B17" s="20" t="s">
        <v>27</v>
      </c>
      <c r="C17" s="42">
        <v>98315073</v>
      </c>
      <c r="D17" s="42">
        <v>111784384</v>
      </c>
      <c r="E17" s="42">
        <v>93945816</v>
      </c>
      <c r="F17" s="42">
        <v>111787971</v>
      </c>
      <c r="G17" s="43">
        <v>111006292</v>
      </c>
      <c r="H17" s="44">
        <v>111097361</v>
      </c>
      <c r="I17" s="28">
        <f t="shared" si="0"/>
        <v>18.991963410057554</v>
      </c>
      <c r="J17" s="29">
        <f t="shared" si="1"/>
        <v>5.748796453134664</v>
      </c>
      <c r="K17" s="2"/>
    </row>
    <row r="18" spans="1:11" ht="12.75">
      <c r="A18" s="4" t="s">
        <v>17</v>
      </c>
      <c r="B18" s="23" t="s">
        <v>28</v>
      </c>
      <c r="C18" s="45">
        <v>306173855</v>
      </c>
      <c r="D18" s="45">
        <v>322650647</v>
      </c>
      <c r="E18" s="45">
        <v>285397060</v>
      </c>
      <c r="F18" s="45">
        <v>344862664</v>
      </c>
      <c r="G18" s="46">
        <v>355650741</v>
      </c>
      <c r="H18" s="47">
        <v>372054950</v>
      </c>
      <c r="I18" s="24">
        <f t="shared" si="0"/>
        <v>20.83609550848211</v>
      </c>
      <c r="J18" s="25">
        <f t="shared" si="1"/>
        <v>9.24104954318623</v>
      </c>
      <c r="K18" s="2"/>
    </row>
    <row r="19" spans="1:11" ht="23.25" customHeight="1">
      <c r="A19" s="30" t="s">
        <v>17</v>
      </c>
      <c r="B19" s="31" t="s">
        <v>29</v>
      </c>
      <c r="C19" s="51">
        <v>-45496615</v>
      </c>
      <c r="D19" s="51">
        <v>-55941842</v>
      </c>
      <c r="E19" s="51">
        <v>-27694328</v>
      </c>
      <c r="F19" s="52">
        <v>-64923841</v>
      </c>
      <c r="G19" s="53">
        <v>-59755257</v>
      </c>
      <c r="H19" s="54">
        <v>-57292099</v>
      </c>
      <c r="I19" s="32">
        <f t="shared" si="0"/>
        <v>134.43010063288048</v>
      </c>
      <c r="J19" s="33">
        <f t="shared" si="1"/>
        <v>27.419129593651537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3150000</v>
      </c>
      <c r="D22" s="42">
        <v>0</v>
      </c>
      <c r="E22" s="42">
        <v>0</v>
      </c>
      <c r="F22" s="42">
        <v>7300000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890000</v>
      </c>
      <c r="D23" s="42">
        <v>1428600</v>
      </c>
      <c r="E23" s="42">
        <v>1069814</v>
      </c>
      <c r="F23" s="42">
        <v>964000</v>
      </c>
      <c r="G23" s="43">
        <v>1063000</v>
      </c>
      <c r="H23" s="44">
        <v>1161000</v>
      </c>
      <c r="I23" s="37">
        <f t="shared" si="0"/>
        <v>-9.89087822743019</v>
      </c>
      <c r="J23" s="22">
        <f t="shared" si="1"/>
        <v>2.7640742533230123</v>
      </c>
      <c r="K23" s="2"/>
    </row>
    <row r="24" spans="1:11" ht="12.75">
      <c r="A24" s="8" t="s">
        <v>17</v>
      </c>
      <c r="B24" s="20" t="s">
        <v>33</v>
      </c>
      <c r="C24" s="42">
        <v>33540350</v>
      </c>
      <c r="D24" s="42">
        <v>44398011</v>
      </c>
      <c r="E24" s="42">
        <v>27053242</v>
      </c>
      <c r="F24" s="42">
        <v>35147400</v>
      </c>
      <c r="G24" s="43">
        <v>34367250</v>
      </c>
      <c r="H24" s="44">
        <v>45456500</v>
      </c>
      <c r="I24" s="37">
        <f t="shared" si="0"/>
        <v>29.919364193023522</v>
      </c>
      <c r="J24" s="22">
        <f t="shared" si="1"/>
        <v>18.884588441212657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37580350</v>
      </c>
      <c r="D26" s="45">
        <v>45826611</v>
      </c>
      <c r="E26" s="45">
        <v>28123056</v>
      </c>
      <c r="F26" s="45">
        <v>43411400</v>
      </c>
      <c r="G26" s="46">
        <v>35430250</v>
      </c>
      <c r="H26" s="47">
        <v>46617500</v>
      </c>
      <c r="I26" s="24">
        <f t="shared" si="0"/>
        <v>54.362313967585884</v>
      </c>
      <c r="J26" s="25">
        <f t="shared" si="1"/>
        <v>18.34833597380159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18574464</v>
      </c>
      <c r="D28" s="42">
        <v>30677922</v>
      </c>
      <c r="E28" s="42">
        <v>20975238</v>
      </c>
      <c r="F28" s="42">
        <v>19000000</v>
      </c>
      <c r="G28" s="43">
        <v>10000000</v>
      </c>
      <c r="H28" s="44">
        <v>25000000</v>
      </c>
      <c r="I28" s="37">
        <f t="shared" si="0"/>
        <v>-9.41699922546767</v>
      </c>
      <c r="J28" s="22">
        <f t="shared" si="1"/>
        <v>6.025672823359884</v>
      </c>
      <c r="K28" s="2"/>
    </row>
    <row r="29" spans="1:11" ht="12.75">
      <c r="A29" s="8" t="s">
        <v>17</v>
      </c>
      <c r="B29" s="20" t="s">
        <v>38</v>
      </c>
      <c r="C29" s="42">
        <v>5500000</v>
      </c>
      <c r="D29" s="42">
        <v>4287775</v>
      </c>
      <c r="E29" s="42">
        <v>1073794</v>
      </c>
      <c r="F29" s="42">
        <v>3500000</v>
      </c>
      <c r="G29" s="43">
        <v>9950000</v>
      </c>
      <c r="H29" s="44">
        <v>5600000</v>
      </c>
      <c r="I29" s="37">
        <f t="shared" si="0"/>
        <v>225.9470624719453</v>
      </c>
      <c r="J29" s="22">
        <f t="shared" si="1"/>
        <v>73.41594147034654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7005886</v>
      </c>
      <c r="D31" s="42">
        <v>5814003</v>
      </c>
      <c r="E31" s="42">
        <v>4534987</v>
      </c>
      <c r="F31" s="42">
        <v>8500000</v>
      </c>
      <c r="G31" s="43">
        <v>9467250</v>
      </c>
      <c r="H31" s="44">
        <v>10156500</v>
      </c>
      <c r="I31" s="37">
        <f t="shared" si="0"/>
        <v>87.4316288007</v>
      </c>
      <c r="J31" s="22">
        <f t="shared" si="1"/>
        <v>30.834619428837897</v>
      </c>
      <c r="K31" s="2"/>
    </row>
    <row r="32" spans="1:11" ht="12.75">
      <c r="A32" s="8" t="s">
        <v>17</v>
      </c>
      <c r="B32" s="20" t="s">
        <v>34</v>
      </c>
      <c r="C32" s="42">
        <v>6500000</v>
      </c>
      <c r="D32" s="42">
        <v>5046911</v>
      </c>
      <c r="E32" s="42">
        <v>1539037</v>
      </c>
      <c r="F32" s="42">
        <v>12411400</v>
      </c>
      <c r="G32" s="43">
        <v>6013000</v>
      </c>
      <c r="H32" s="44">
        <v>5861000</v>
      </c>
      <c r="I32" s="37">
        <f t="shared" si="0"/>
        <v>706.4393513606236</v>
      </c>
      <c r="J32" s="22">
        <f t="shared" si="1"/>
        <v>56.161589264597</v>
      </c>
      <c r="K32" s="2"/>
    </row>
    <row r="33" spans="1:11" ht="13.5" thickBot="1">
      <c r="A33" s="8" t="s">
        <v>17</v>
      </c>
      <c r="B33" s="38" t="s">
        <v>41</v>
      </c>
      <c r="C33" s="58">
        <v>37580350</v>
      </c>
      <c r="D33" s="58">
        <v>45826611</v>
      </c>
      <c r="E33" s="58">
        <v>28123056</v>
      </c>
      <c r="F33" s="58">
        <v>43411400</v>
      </c>
      <c r="G33" s="59">
        <v>35430250</v>
      </c>
      <c r="H33" s="60">
        <v>46617500</v>
      </c>
      <c r="I33" s="39">
        <f t="shared" si="0"/>
        <v>54.362313967585884</v>
      </c>
      <c r="J33" s="40">
        <f t="shared" si="1"/>
        <v>18.34833597380159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46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98586588</v>
      </c>
      <c r="D8" s="42">
        <v>102586588</v>
      </c>
      <c r="E8" s="42">
        <v>100706679</v>
      </c>
      <c r="F8" s="42">
        <v>110793516</v>
      </c>
      <c r="G8" s="43">
        <v>117441130</v>
      </c>
      <c r="H8" s="44">
        <v>124487596</v>
      </c>
      <c r="I8" s="21">
        <f>IF(($E8=0),0,((($F8/$E8)-1)*100))</f>
        <v>10.016055638176692</v>
      </c>
      <c r="J8" s="22">
        <f>IF(($E8=0),0,(((($H8/$E8)^(1/3))-1)*100))</f>
        <v>7.322126333128609</v>
      </c>
      <c r="K8" s="2"/>
    </row>
    <row r="9" spans="1:11" ht="12.75">
      <c r="A9" s="4" t="s">
        <v>17</v>
      </c>
      <c r="B9" s="20" t="s">
        <v>20</v>
      </c>
      <c r="C9" s="42">
        <v>298819476</v>
      </c>
      <c r="D9" s="42">
        <v>299319476</v>
      </c>
      <c r="E9" s="42">
        <v>266529879</v>
      </c>
      <c r="F9" s="42">
        <v>325676448</v>
      </c>
      <c r="G9" s="43">
        <v>339370700</v>
      </c>
      <c r="H9" s="44">
        <v>353886574</v>
      </c>
      <c r="I9" s="21">
        <f>IF(($E9=0),0,((($F9/$E9)-1)*100))</f>
        <v>22.19134650940955</v>
      </c>
      <c r="J9" s="22">
        <f>IF(($E9=0),0,(((($H9/$E9)^(1/3))-1)*100))</f>
        <v>9.910553450970095</v>
      </c>
      <c r="K9" s="2"/>
    </row>
    <row r="10" spans="1:11" ht="12.75">
      <c r="A10" s="4" t="s">
        <v>17</v>
      </c>
      <c r="B10" s="20" t="s">
        <v>21</v>
      </c>
      <c r="C10" s="42">
        <v>171747784</v>
      </c>
      <c r="D10" s="42">
        <v>183259760</v>
      </c>
      <c r="E10" s="42">
        <v>167574427</v>
      </c>
      <c r="F10" s="42">
        <v>171210672</v>
      </c>
      <c r="G10" s="43">
        <v>178893300</v>
      </c>
      <c r="H10" s="44">
        <v>181040030</v>
      </c>
      <c r="I10" s="21">
        <f aca="true" t="shared" si="0" ref="I10:I33">IF(($E10=0),0,((($F10/$E10)-1)*100))</f>
        <v>2.1699283507023326</v>
      </c>
      <c r="J10" s="22">
        <f aca="true" t="shared" si="1" ref="J10:J33">IF(($E10=0),0,(((($H10/$E10)^(1/3))-1)*100))</f>
        <v>2.6098272905064723</v>
      </c>
      <c r="K10" s="2"/>
    </row>
    <row r="11" spans="1:11" ht="12.75">
      <c r="A11" s="8" t="s">
        <v>17</v>
      </c>
      <c r="B11" s="23" t="s">
        <v>22</v>
      </c>
      <c r="C11" s="45">
        <v>569153848</v>
      </c>
      <c r="D11" s="45">
        <v>585165824</v>
      </c>
      <c r="E11" s="45">
        <v>534810985</v>
      </c>
      <c r="F11" s="45">
        <v>607680636</v>
      </c>
      <c r="G11" s="46">
        <v>635705130</v>
      </c>
      <c r="H11" s="47">
        <v>659414200</v>
      </c>
      <c r="I11" s="24">
        <f t="shared" si="0"/>
        <v>13.625309323068603</v>
      </c>
      <c r="J11" s="25">
        <f t="shared" si="1"/>
        <v>7.230745501174951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198818004</v>
      </c>
      <c r="D13" s="42">
        <v>198485008</v>
      </c>
      <c r="E13" s="42">
        <v>200269579</v>
      </c>
      <c r="F13" s="42">
        <v>212379252</v>
      </c>
      <c r="G13" s="43">
        <v>227245416</v>
      </c>
      <c r="H13" s="44">
        <v>243152643</v>
      </c>
      <c r="I13" s="21">
        <f t="shared" si="0"/>
        <v>6.046686201901896</v>
      </c>
      <c r="J13" s="22">
        <f t="shared" si="1"/>
        <v>6.681227278456192</v>
      </c>
      <c r="K13" s="2"/>
    </row>
    <row r="14" spans="1:11" ht="12.75">
      <c r="A14" s="4" t="s">
        <v>17</v>
      </c>
      <c r="B14" s="20" t="s">
        <v>25</v>
      </c>
      <c r="C14" s="42">
        <v>42999996</v>
      </c>
      <c r="D14" s="42">
        <v>42999996</v>
      </c>
      <c r="E14" s="42">
        <v>5831679</v>
      </c>
      <c r="F14" s="42">
        <v>42999996</v>
      </c>
      <c r="G14" s="43">
        <v>43000000</v>
      </c>
      <c r="H14" s="44">
        <v>43000000</v>
      </c>
      <c r="I14" s="21">
        <f t="shared" si="0"/>
        <v>637.3519015707141</v>
      </c>
      <c r="J14" s="22">
        <f t="shared" si="1"/>
        <v>94.63679665374664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117999996</v>
      </c>
      <c r="D16" s="42">
        <v>117999996</v>
      </c>
      <c r="E16" s="42">
        <v>108985955</v>
      </c>
      <c r="F16" s="42">
        <v>126500004</v>
      </c>
      <c r="G16" s="43">
        <v>134000000</v>
      </c>
      <c r="H16" s="44">
        <v>134000000</v>
      </c>
      <c r="I16" s="21">
        <f t="shared" si="0"/>
        <v>16.07000553419933</v>
      </c>
      <c r="J16" s="22">
        <f t="shared" si="1"/>
        <v>7.130078075513224</v>
      </c>
      <c r="K16" s="2"/>
    </row>
    <row r="17" spans="1:11" ht="12.75">
      <c r="A17" s="4" t="s">
        <v>17</v>
      </c>
      <c r="B17" s="20" t="s">
        <v>27</v>
      </c>
      <c r="C17" s="42">
        <v>141579540</v>
      </c>
      <c r="D17" s="42">
        <v>145912536</v>
      </c>
      <c r="E17" s="42">
        <v>96068783</v>
      </c>
      <c r="F17" s="42">
        <v>146402532</v>
      </c>
      <c r="G17" s="43">
        <v>147569262</v>
      </c>
      <c r="H17" s="44">
        <v>149269350</v>
      </c>
      <c r="I17" s="28">
        <f t="shared" si="0"/>
        <v>52.3934491810935</v>
      </c>
      <c r="J17" s="29">
        <f t="shared" si="1"/>
        <v>15.82334879788323</v>
      </c>
      <c r="K17" s="2"/>
    </row>
    <row r="18" spans="1:11" ht="12.75">
      <c r="A18" s="4" t="s">
        <v>17</v>
      </c>
      <c r="B18" s="23" t="s">
        <v>28</v>
      </c>
      <c r="C18" s="45">
        <v>501397536</v>
      </c>
      <c r="D18" s="45">
        <v>505397536</v>
      </c>
      <c r="E18" s="45">
        <v>411155996</v>
      </c>
      <c r="F18" s="45">
        <v>528281784</v>
      </c>
      <c r="G18" s="46">
        <v>551814678</v>
      </c>
      <c r="H18" s="47">
        <v>569421993</v>
      </c>
      <c r="I18" s="24">
        <f t="shared" si="0"/>
        <v>28.486946351136268</v>
      </c>
      <c r="J18" s="25">
        <f t="shared" si="1"/>
        <v>11.466030732842691</v>
      </c>
      <c r="K18" s="2"/>
    </row>
    <row r="19" spans="1:11" ht="23.25" customHeight="1">
      <c r="A19" s="30" t="s">
        <v>17</v>
      </c>
      <c r="B19" s="31" t="s">
        <v>29</v>
      </c>
      <c r="C19" s="51">
        <v>67756312</v>
      </c>
      <c r="D19" s="51">
        <v>79768288</v>
      </c>
      <c r="E19" s="51">
        <v>123654989</v>
      </c>
      <c r="F19" s="52">
        <v>79398852</v>
      </c>
      <c r="G19" s="53">
        <v>83890452</v>
      </c>
      <c r="H19" s="54">
        <v>89992207</v>
      </c>
      <c r="I19" s="32">
        <f t="shared" si="0"/>
        <v>-35.79001329254899</v>
      </c>
      <c r="J19" s="33">
        <f t="shared" si="1"/>
        <v>-10.05070719738005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3178480</v>
      </c>
      <c r="D23" s="42">
        <v>7028480</v>
      </c>
      <c r="E23" s="42">
        <v>1151987</v>
      </c>
      <c r="F23" s="42">
        <v>1999992</v>
      </c>
      <c r="G23" s="43">
        <v>2000000</v>
      </c>
      <c r="H23" s="44">
        <v>1500000</v>
      </c>
      <c r="I23" s="37">
        <f t="shared" si="0"/>
        <v>73.6123758341023</v>
      </c>
      <c r="J23" s="22">
        <f t="shared" si="1"/>
        <v>9.197968849831017</v>
      </c>
      <c r="K23" s="2"/>
    </row>
    <row r="24" spans="1:11" ht="12.75">
      <c r="A24" s="8" t="s">
        <v>17</v>
      </c>
      <c r="B24" s="20" t="s">
        <v>33</v>
      </c>
      <c r="C24" s="42">
        <v>38082192</v>
      </c>
      <c r="D24" s="42">
        <v>59658128</v>
      </c>
      <c r="E24" s="42">
        <v>40084425</v>
      </c>
      <c r="F24" s="42">
        <v>47226540</v>
      </c>
      <c r="G24" s="43">
        <v>49677130</v>
      </c>
      <c r="H24" s="44">
        <v>48680920</v>
      </c>
      <c r="I24" s="37">
        <f t="shared" si="0"/>
        <v>17.817681056919234</v>
      </c>
      <c r="J24" s="22">
        <f t="shared" si="1"/>
        <v>6.690980498144206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41260672</v>
      </c>
      <c r="D26" s="45">
        <v>66686608</v>
      </c>
      <c r="E26" s="45">
        <v>41236412</v>
      </c>
      <c r="F26" s="45">
        <v>49226532</v>
      </c>
      <c r="G26" s="46">
        <v>51677130</v>
      </c>
      <c r="H26" s="47">
        <v>50180920</v>
      </c>
      <c r="I26" s="24">
        <f t="shared" si="0"/>
        <v>19.376370572687062</v>
      </c>
      <c r="J26" s="25">
        <f t="shared" si="1"/>
        <v>6.7626265656417495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18795012</v>
      </c>
      <c r="D28" s="42">
        <v>25812408</v>
      </c>
      <c r="E28" s="42">
        <v>18339275</v>
      </c>
      <c r="F28" s="42">
        <v>13033296</v>
      </c>
      <c r="G28" s="43">
        <v>19259370</v>
      </c>
      <c r="H28" s="44">
        <v>27403850</v>
      </c>
      <c r="I28" s="37">
        <f t="shared" si="0"/>
        <v>-28.93232693222606</v>
      </c>
      <c r="J28" s="22">
        <f t="shared" si="1"/>
        <v>14.325507940882986</v>
      </c>
      <c r="K28" s="2"/>
    </row>
    <row r="29" spans="1:11" ht="12.75">
      <c r="A29" s="8" t="s">
        <v>17</v>
      </c>
      <c r="B29" s="20" t="s">
        <v>38</v>
      </c>
      <c r="C29" s="42">
        <v>0</v>
      </c>
      <c r="D29" s="42">
        <v>0</v>
      </c>
      <c r="E29" s="42">
        <v>612341</v>
      </c>
      <c r="F29" s="42">
        <v>4347828</v>
      </c>
      <c r="G29" s="43">
        <v>8695650</v>
      </c>
      <c r="H29" s="44">
        <v>8695650</v>
      </c>
      <c r="I29" s="37">
        <f t="shared" si="0"/>
        <v>610.03378836302</v>
      </c>
      <c r="J29" s="22">
        <f t="shared" si="1"/>
        <v>142.16027659067038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6573564</v>
      </c>
      <c r="D31" s="42">
        <v>6573564</v>
      </c>
      <c r="E31" s="42">
        <v>824049</v>
      </c>
      <c r="F31" s="42">
        <v>10176936</v>
      </c>
      <c r="G31" s="43">
        <v>5359200</v>
      </c>
      <c r="H31" s="44">
        <v>0</v>
      </c>
      <c r="I31" s="37">
        <f t="shared" si="0"/>
        <v>1134.9916085087173</v>
      </c>
      <c r="J31" s="22">
        <f t="shared" si="1"/>
        <v>-100</v>
      </c>
      <c r="K31" s="2"/>
    </row>
    <row r="32" spans="1:11" ht="12.75">
      <c r="A32" s="8" t="s">
        <v>17</v>
      </c>
      <c r="B32" s="20" t="s">
        <v>34</v>
      </c>
      <c r="C32" s="42">
        <v>15892096</v>
      </c>
      <c r="D32" s="42">
        <v>34300636</v>
      </c>
      <c r="E32" s="42">
        <v>21650591</v>
      </c>
      <c r="F32" s="42">
        <v>21668472</v>
      </c>
      <c r="G32" s="43">
        <v>18362910</v>
      </c>
      <c r="H32" s="44">
        <v>14081420</v>
      </c>
      <c r="I32" s="37">
        <f t="shared" si="0"/>
        <v>0.08258896951127692</v>
      </c>
      <c r="J32" s="22">
        <f t="shared" si="1"/>
        <v>-13.358579213471899</v>
      </c>
      <c r="K32" s="2"/>
    </row>
    <row r="33" spans="1:11" ht="13.5" thickBot="1">
      <c r="A33" s="8" t="s">
        <v>17</v>
      </c>
      <c r="B33" s="38" t="s">
        <v>41</v>
      </c>
      <c r="C33" s="58">
        <v>41260672</v>
      </c>
      <c r="D33" s="58">
        <v>66686608</v>
      </c>
      <c r="E33" s="58">
        <v>41426256</v>
      </c>
      <c r="F33" s="58">
        <v>49226532</v>
      </c>
      <c r="G33" s="59">
        <v>51677130</v>
      </c>
      <c r="H33" s="60">
        <v>50180920</v>
      </c>
      <c r="I33" s="39">
        <f t="shared" si="0"/>
        <v>18.82930477714424</v>
      </c>
      <c r="J33" s="40">
        <f t="shared" si="1"/>
        <v>6.599289862612268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47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132265746</v>
      </c>
      <c r="D8" s="42">
        <v>132265746</v>
      </c>
      <c r="E8" s="42">
        <v>124563218</v>
      </c>
      <c r="F8" s="42">
        <v>138921071</v>
      </c>
      <c r="G8" s="43">
        <v>146561737</v>
      </c>
      <c r="H8" s="44">
        <v>154622632</v>
      </c>
      <c r="I8" s="21">
        <f>IF(($E8=0),0,((($F8/$E8)-1)*100))</f>
        <v>11.526559148463878</v>
      </c>
      <c r="J8" s="22">
        <f>IF(($E8=0),0,(((($H8/$E8)^(1/3))-1)*100))</f>
        <v>7.471773104802404</v>
      </c>
      <c r="K8" s="2"/>
    </row>
    <row r="9" spans="1:11" ht="12.75">
      <c r="A9" s="4" t="s">
        <v>17</v>
      </c>
      <c r="B9" s="20" t="s">
        <v>20</v>
      </c>
      <c r="C9" s="42">
        <v>147588837</v>
      </c>
      <c r="D9" s="42">
        <v>159769201</v>
      </c>
      <c r="E9" s="42">
        <v>145988887</v>
      </c>
      <c r="F9" s="42">
        <v>181067277</v>
      </c>
      <c r="G9" s="43">
        <v>191025985</v>
      </c>
      <c r="H9" s="44">
        <v>201532412</v>
      </c>
      <c r="I9" s="21">
        <f>IF(($E9=0),0,((($F9/$E9)-1)*100))</f>
        <v>24.02812345572578</v>
      </c>
      <c r="J9" s="22">
        <f>IF(($E9=0),0,(((($H9/$E9)^(1/3))-1)*100))</f>
        <v>11.346106400961187</v>
      </c>
      <c r="K9" s="2"/>
    </row>
    <row r="10" spans="1:11" ht="12.75">
      <c r="A10" s="4" t="s">
        <v>17</v>
      </c>
      <c r="B10" s="20" t="s">
        <v>21</v>
      </c>
      <c r="C10" s="42">
        <v>149292253</v>
      </c>
      <c r="D10" s="42">
        <v>167544131</v>
      </c>
      <c r="E10" s="42">
        <v>160055244</v>
      </c>
      <c r="F10" s="42">
        <v>149251008</v>
      </c>
      <c r="G10" s="43">
        <v>156757318</v>
      </c>
      <c r="H10" s="44">
        <v>157995406</v>
      </c>
      <c r="I10" s="21">
        <f aca="true" t="shared" si="0" ref="I10:I33">IF(($E10=0),0,((($F10/$E10)-1)*100))</f>
        <v>-6.750316784372279</v>
      </c>
      <c r="J10" s="22">
        <f aca="true" t="shared" si="1" ref="J10:J33">IF(($E10=0),0,(((($H10/$E10)^(1/3))-1)*100))</f>
        <v>-0.4308383500139734</v>
      </c>
      <c r="K10" s="2"/>
    </row>
    <row r="11" spans="1:11" ht="12.75">
      <c r="A11" s="8" t="s">
        <v>17</v>
      </c>
      <c r="B11" s="23" t="s">
        <v>22</v>
      </c>
      <c r="C11" s="45">
        <v>429146836</v>
      </c>
      <c r="D11" s="45">
        <v>459579078</v>
      </c>
      <c r="E11" s="45">
        <v>430607349</v>
      </c>
      <c r="F11" s="45">
        <v>469239356</v>
      </c>
      <c r="G11" s="46">
        <v>494345040</v>
      </c>
      <c r="H11" s="47">
        <v>514150450</v>
      </c>
      <c r="I11" s="24">
        <f t="shared" si="0"/>
        <v>8.971515950602127</v>
      </c>
      <c r="J11" s="25">
        <f t="shared" si="1"/>
        <v>6.088813983675756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159926136</v>
      </c>
      <c r="D13" s="42">
        <v>158145016</v>
      </c>
      <c r="E13" s="42">
        <v>154229589</v>
      </c>
      <c r="F13" s="42">
        <v>169555333</v>
      </c>
      <c r="G13" s="43">
        <v>187350458</v>
      </c>
      <c r="H13" s="44">
        <v>198073680</v>
      </c>
      <c r="I13" s="21">
        <f t="shared" si="0"/>
        <v>9.936967412913233</v>
      </c>
      <c r="J13" s="22">
        <f t="shared" si="1"/>
        <v>8.697533566601013</v>
      </c>
      <c r="K13" s="2"/>
    </row>
    <row r="14" spans="1:11" ht="12.75">
      <c r="A14" s="4" t="s">
        <v>17</v>
      </c>
      <c r="B14" s="20" t="s">
        <v>25</v>
      </c>
      <c r="C14" s="42">
        <v>22779024</v>
      </c>
      <c r="D14" s="42">
        <v>23755716</v>
      </c>
      <c r="E14" s="42">
        <v>27113818</v>
      </c>
      <c r="F14" s="42">
        <v>25000002</v>
      </c>
      <c r="G14" s="43">
        <v>26375001</v>
      </c>
      <c r="H14" s="44">
        <v>27825625</v>
      </c>
      <c r="I14" s="21">
        <f t="shared" si="0"/>
        <v>-7.796083900836093</v>
      </c>
      <c r="J14" s="22">
        <f t="shared" si="1"/>
        <v>0.8675371966570422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52046178</v>
      </c>
      <c r="D16" s="42">
        <v>52603711</v>
      </c>
      <c r="E16" s="42">
        <v>53068818</v>
      </c>
      <c r="F16" s="42">
        <v>56564875</v>
      </c>
      <c r="G16" s="43">
        <v>59675943</v>
      </c>
      <c r="H16" s="44">
        <v>62958119</v>
      </c>
      <c r="I16" s="21">
        <f t="shared" si="0"/>
        <v>6.587780040625746</v>
      </c>
      <c r="J16" s="22">
        <f t="shared" si="1"/>
        <v>5.861353679443249</v>
      </c>
      <c r="K16" s="2"/>
    </row>
    <row r="17" spans="1:11" ht="12.75">
      <c r="A17" s="4" t="s">
        <v>17</v>
      </c>
      <c r="B17" s="20" t="s">
        <v>27</v>
      </c>
      <c r="C17" s="42">
        <v>194394998</v>
      </c>
      <c r="D17" s="42">
        <v>213534156</v>
      </c>
      <c r="E17" s="42">
        <v>335840903</v>
      </c>
      <c r="F17" s="42">
        <v>200092052</v>
      </c>
      <c r="G17" s="43">
        <v>201167651</v>
      </c>
      <c r="H17" s="44">
        <v>205835805</v>
      </c>
      <c r="I17" s="28">
        <f t="shared" si="0"/>
        <v>-40.420583016357604</v>
      </c>
      <c r="J17" s="29">
        <f t="shared" si="1"/>
        <v>-15.056703518858116</v>
      </c>
      <c r="K17" s="2"/>
    </row>
    <row r="18" spans="1:11" ht="12.75">
      <c r="A18" s="4" t="s">
        <v>17</v>
      </c>
      <c r="B18" s="23" t="s">
        <v>28</v>
      </c>
      <c r="C18" s="45">
        <v>429146336</v>
      </c>
      <c r="D18" s="45">
        <v>448038599</v>
      </c>
      <c r="E18" s="45">
        <v>570253128</v>
      </c>
      <c r="F18" s="45">
        <v>451212262</v>
      </c>
      <c r="G18" s="46">
        <v>474569053</v>
      </c>
      <c r="H18" s="47">
        <v>494693229</v>
      </c>
      <c r="I18" s="24">
        <f t="shared" si="0"/>
        <v>-20.875092157320008</v>
      </c>
      <c r="J18" s="25">
        <f t="shared" si="1"/>
        <v>-4.62758864124485</v>
      </c>
      <c r="K18" s="2"/>
    </row>
    <row r="19" spans="1:11" ht="23.25" customHeight="1">
      <c r="A19" s="30" t="s">
        <v>17</v>
      </c>
      <c r="B19" s="31" t="s">
        <v>29</v>
      </c>
      <c r="C19" s="51">
        <v>500</v>
      </c>
      <c r="D19" s="51">
        <v>11540479</v>
      </c>
      <c r="E19" s="51">
        <v>-139645779</v>
      </c>
      <c r="F19" s="52">
        <v>18027094</v>
      </c>
      <c r="G19" s="53">
        <v>19775987</v>
      </c>
      <c r="H19" s="54">
        <v>19457221</v>
      </c>
      <c r="I19" s="32">
        <f t="shared" si="0"/>
        <v>-112.90915781994384</v>
      </c>
      <c r="J19" s="33">
        <f t="shared" si="1"/>
        <v>-151.8423085948879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7588800</v>
      </c>
      <c r="D23" s="42">
        <v>18014941</v>
      </c>
      <c r="E23" s="42">
        <v>5759706</v>
      </c>
      <c r="F23" s="42">
        <v>14849203</v>
      </c>
      <c r="G23" s="43">
        <v>18768939</v>
      </c>
      <c r="H23" s="44">
        <v>17394808</v>
      </c>
      <c r="I23" s="37">
        <f t="shared" si="0"/>
        <v>157.811822339543</v>
      </c>
      <c r="J23" s="22">
        <f t="shared" si="1"/>
        <v>44.546120895107634</v>
      </c>
      <c r="K23" s="2"/>
    </row>
    <row r="24" spans="1:11" ht="12.75">
      <c r="A24" s="8" t="s">
        <v>17</v>
      </c>
      <c r="B24" s="20" t="s">
        <v>33</v>
      </c>
      <c r="C24" s="42">
        <v>36729247</v>
      </c>
      <c r="D24" s="42">
        <v>188559552</v>
      </c>
      <c r="E24" s="42">
        <v>123238051</v>
      </c>
      <c r="F24" s="42">
        <v>63518587</v>
      </c>
      <c r="G24" s="43">
        <v>39719775</v>
      </c>
      <c r="H24" s="44">
        <v>40708636</v>
      </c>
      <c r="I24" s="37">
        <f t="shared" si="0"/>
        <v>-48.45862419554169</v>
      </c>
      <c r="J24" s="22">
        <f t="shared" si="1"/>
        <v>-30.873074238781296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44318047</v>
      </c>
      <c r="D26" s="45">
        <v>206574493</v>
      </c>
      <c r="E26" s="45">
        <v>128997757</v>
      </c>
      <c r="F26" s="45">
        <v>78367790</v>
      </c>
      <c r="G26" s="46">
        <v>58488714</v>
      </c>
      <c r="H26" s="47">
        <v>58103444</v>
      </c>
      <c r="I26" s="24">
        <f t="shared" si="0"/>
        <v>-39.248718875011136</v>
      </c>
      <c r="J26" s="25">
        <f t="shared" si="1"/>
        <v>-23.34510281286478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16548792</v>
      </c>
      <c r="D28" s="42">
        <v>158379100</v>
      </c>
      <c r="E28" s="42">
        <v>89266320</v>
      </c>
      <c r="F28" s="42">
        <v>11410839</v>
      </c>
      <c r="G28" s="43">
        <v>1312500</v>
      </c>
      <c r="H28" s="44">
        <v>16239901</v>
      </c>
      <c r="I28" s="37">
        <f t="shared" si="0"/>
        <v>-87.2170836660456</v>
      </c>
      <c r="J28" s="22">
        <f t="shared" si="1"/>
        <v>-43.3371281656117</v>
      </c>
      <c r="K28" s="2"/>
    </row>
    <row r="29" spans="1:11" ht="12.75">
      <c r="A29" s="8" t="s">
        <v>17</v>
      </c>
      <c r="B29" s="20" t="s">
        <v>38</v>
      </c>
      <c r="C29" s="42">
        <v>0</v>
      </c>
      <c r="D29" s="42">
        <v>0</v>
      </c>
      <c r="E29" s="42">
        <v>0</v>
      </c>
      <c r="F29" s="42">
        <v>15000000</v>
      </c>
      <c r="G29" s="43">
        <v>10200000</v>
      </c>
      <c r="H29" s="44">
        <v>10000000</v>
      </c>
      <c r="I29" s="37">
        <f t="shared" si="0"/>
        <v>0</v>
      </c>
      <c r="J29" s="22">
        <f t="shared" si="1"/>
        <v>0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3431008</v>
      </c>
      <c r="D31" s="42">
        <v>4578731</v>
      </c>
      <c r="E31" s="42">
        <v>2643268</v>
      </c>
      <c r="F31" s="42">
        <v>5381587</v>
      </c>
      <c r="G31" s="43">
        <v>7832437</v>
      </c>
      <c r="H31" s="44">
        <v>556513</v>
      </c>
      <c r="I31" s="37">
        <f t="shared" si="0"/>
        <v>103.59596529750293</v>
      </c>
      <c r="J31" s="22">
        <f t="shared" si="1"/>
        <v>-40.50989915034269</v>
      </c>
      <c r="K31" s="2"/>
    </row>
    <row r="32" spans="1:11" ht="12.75">
      <c r="A32" s="8" t="s">
        <v>17</v>
      </c>
      <c r="B32" s="20" t="s">
        <v>34</v>
      </c>
      <c r="C32" s="42">
        <v>24338247</v>
      </c>
      <c r="D32" s="42">
        <v>43616662</v>
      </c>
      <c r="E32" s="42">
        <v>37095349</v>
      </c>
      <c r="F32" s="42">
        <v>46575364</v>
      </c>
      <c r="G32" s="43">
        <v>39143777</v>
      </c>
      <c r="H32" s="44">
        <v>31307030</v>
      </c>
      <c r="I32" s="37">
        <f t="shared" si="0"/>
        <v>25.55580485305584</v>
      </c>
      <c r="J32" s="22">
        <f t="shared" si="1"/>
        <v>-5.498042898656141</v>
      </c>
      <c r="K32" s="2"/>
    </row>
    <row r="33" spans="1:11" ht="13.5" thickBot="1">
      <c r="A33" s="8" t="s">
        <v>17</v>
      </c>
      <c r="B33" s="38" t="s">
        <v>41</v>
      </c>
      <c r="C33" s="58">
        <v>44318047</v>
      </c>
      <c r="D33" s="58">
        <v>206574493</v>
      </c>
      <c r="E33" s="58">
        <v>129004937</v>
      </c>
      <c r="F33" s="58">
        <v>78367790</v>
      </c>
      <c r="G33" s="59">
        <v>58488714</v>
      </c>
      <c r="H33" s="60">
        <v>58103444</v>
      </c>
      <c r="I33" s="39">
        <f t="shared" si="0"/>
        <v>-39.252100095983145</v>
      </c>
      <c r="J33" s="40">
        <f t="shared" si="1"/>
        <v>-23.34652496095139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48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46269097</v>
      </c>
      <c r="D8" s="42">
        <v>51500000</v>
      </c>
      <c r="E8" s="42">
        <v>66520670</v>
      </c>
      <c r="F8" s="42">
        <v>54589999</v>
      </c>
      <c r="G8" s="43">
        <v>57865401</v>
      </c>
      <c r="H8" s="44">
        <v>61337324</v>
      </c>
      <c r="I8" s="21">
        <f>IF(($E8=0),0,((($F8/$E8)-1)*100))</f>
        <v>-17.935283874921883</v>
      </c>
      <c r="J8" s="22">
        <f>IF(($E8=0),0,(((($H8/$E8)^(1/3))-1)*100))</f>
        <v>-2.667905297718065</v>
      </c>
      <c r="K8" s="2"/>
    </row>
    <row r="9" spans="1:11" ht="12.75">
      <c r="A9" s="4" t="s">
        <v>17</v>
      </c>
      <c r="B9" s="20" t="s">
        <v>20</v>
      </c>
      <c r="C9" s="42">
        <v>62473686</v>
      </c>
      <c r="D9" s="42">
        <v>48411439</v>
      </c>
      <c r="E9" s="42">
        <v>56552473</v>
      </c>
      <c r="F9" s="42">
        <v>52944494</v>
      </c>
      <c r="G9" s="43">
        <v>56496271</v>
      </c>
      <c r="H9" s="44">
        <v>60366861</v>
      </c>
      <c r="I9" s="21">
        <f>IF(($E9=0),0,((($F9/$E9)-1)*100))</f>
        <v>-6.379878383037285</v>
      </c>
      <c r="J9" s="22">
        <f>IF(($E9=0),0,(((($H9/$E9)^(1/3))-1)*100))</f>
        <v>2.19955329398025</v>
      </c>
      <c r="K9" s="2"/>
    </row>
    <row r="10" spans="1:11" ht="12.75">
      <c r="A10" s="4" t="s">
        <v>17</v>
      </c>
      <c r="B10" s="20" t="s">
        <v>21</v>
      </c>
      <c r="C10" s="42">
        <v>111480940</v>
      </c>
      <c r="D10" s="42">
        <v>121706681</v>
      </c>
      <c r="E10" s="42">
        <v>212703681</v>
      </c>
      <c r="F10" s="42">
        <v>111063538</v>
      </c>
      <c r="G10" s="43">
        <v>113880642</v>
      </c>
      <c r="H10" s="44">
        <v>114984859</v>
      </c>
      <c r="I10" s="21">
        <f aca="true" t="shared" si="0" ref="I10:I33">IF(($E10=0),0,((($F10/$E10)-1)*100))</f>
        <v>-47.78485380325882</v>
      </c>
      <c r="J10" s="22">
        <f aca="true" t="shared" si="1" ref="J10:J33">IF(($E10=0),0,(((($H10/$E10)^(1/3))-1)*100))</f>
        <v>-18.53797210930762</v>
      </c>
      <c r="K10" s="2"/>
    </row>
    <row r="11" spans="1:11" ht="12.75">
      <c r="A11" s="8" t="s">
        <v>17</v>
      </c>
      <c r="B11" s="23" t="s">
        <v>22</v>
      </c>
      <c r="C11" s="45">
        <v>220223723</v>
      </c>
      <c r="D11" s="45">
        <v>221618120</v>
      </c>
      <c r="E11" s="45">
        <v>335776824</v>
      </c>
      <c r="F11" s="45">
        <v>218598031</v>
      </c>
      <c r="G11" s="46">
        <v>228242314</v>
      </c>
      <c r="H11" s="47">
        <v>236689044</v>
      </c>
      <c r="I11" s="24">
        <f t="shared" si="0"/>
        <v>-34.897820404662596</v>
      </c>
      <c r="J11" s="25">
        <f t="shared" si="1"/>
        <v>-11.002908686407709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85492509</v>
      </c>
      <c r="D13" s="42">
        <v>85950855</v>
      </c>
      <c r="E13" s="42">
        <v>105157496</v>
      </c>
      <c r="F13" s="42">
        <v>88415605</v>
      </c>
      <c r="G13" s="43">
        <v>93013203</v>
      </c>
      <c r="H13" s="44">
        <v>98035918</v>
      </c>
      <c r="I13" s="21">
        <f t="shared" si="0"/>
        <v>-15.920777535440745</v>
      </c>
      <c r="J13" s="22">
        <f t="shared" si="1"/>
        <v>-2.310400773938659</v>
      </c>
      <c r="K13" s="2"/>
    </row>
    <row r="14" spans="1:11" ht="12.75">
      <c r="A14" s="4" t="s">
        <v>17</v>
      </c>
      <c r="B14" s="20" t="s">
        <v>25</v>
      </c>
      <c r="C14" s="42">
        <v>18704657</v>
      </c>
      <c r="D14" s="42">
        <v>31771507</v>
      </c>
      <c r="E14" s="42">
        <v>675004</v>
      </c>
      <c r="F14" s="42">
        <v>41562494</v>
      </c>
      <c r="G14" s="43">
        <v>43618847</v>
      </c>
      <c r="H14" s="44">
        <v>46848678</v>
      </c>
      <c r="I14" s="21">
        <f t="shared" si="0"/>
        <v>6057.37003039982</v>
      </c>
      <c r="J14" s="22">
        <f t="shared" si="1"/>
        <v>310.9575825018509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23164730</v>
      </c>
      <c r="D16" s="42">
        <v>23164730</v>
      </c>
      <c r="E16" s="42">
        <v>29046848</v>
      </c>
      <c r="F16" s="42">
        <v>26544464</v>
      </c>
      <c r="G16" s="43">
        <v>28906921</v>
      </c>
      <c r="H16" s="44">
        <v>31479637</v>
      </c>
      <c r="I16" s="21">
        <f t="shared" si="0"/>
        <v>-8.614993268804927</v>
      </c>
      <c r="J16" s="22">
        <f t="shared" si="1"/>
        <v>2.7172935575159984</v>
      </c>
      <c r="K16" s="2"/>
    </row>
    <row r="17" spans="1:11" ht="12.75">
      <c r="A17" s="4" t="s">
        <v>17</v>
      </c>
      <c r="B17" s="20" t="s">
        <v>27</v>
      </c>
      <c r="C17" s="42">
        <v>94387001</v>
      </c>
      <c r="D17" s="42">
        <v>79696010</v>
      </c>
      <c r="E17" s="42">
        <v>86196011</v>
      </c>
      <c r="F17" s="42">
        <v>77896122</v>
      </c>
      <c r="G17" s="43">
        <v>78108459</v>
      </c>
      <c r="H17" s="44">
        <v>77983767</v>
      </c>
      <c r="I17" s="28">
        <f t="shared" si="0"/>
        <v>-9.62908712794145</v>
      </c>
      <c r="J17" s="29">
        <f t="shared" si="1"/>
        <v>-3.2823622541827246</v>
      </c>
      <c r="K17" s="2"/>
    </row>
    <row r="18" spans="1:11" ht="12.75">
      <c r="A18" s="4" t="s">
        <v>17</v>
      </c>
      <c r="B18" s="23" t="s">
        <v>28</v>
      </c>
      <c r="C18" s="45">
        <v>221748897</v>
      </c>
      <c r="D18" s="45">
        <v>220583102</v>
      </c>
      <c r="E18" s="45">
        <v>221075359</v>
      </c>
      <c r="F18" s="45">
        <v>234418685</v>
      </c>
      <c r="G18" s="46">
        <v>243647430</v>
      </c>
      <c r="H18" s="47">
        <v>254348000</v>
      </c>
      <c r="I18" s="24">
        <f t="shared" si="0"/>
        <v>6.035645971743064</v>
      </c>
      <c r="J18" s="25">
        <f t="shared" si="1"/>
        <v>4.7842468102918145</v>
      </c>
      <c r="K18" s="2"/>
    </row>
    <row r="19" spans="1:11" ht="23.25" customHeight="1">
      <c r="A19" s="30" t="s">
        <v>17</v>
      </c>
      <c r="B19" s="31" t="s">
        <v>29</v>
      </c>
      <c r="C19" s="51">
        <v>-1525174</v>
      </c>
      <c r="D19" s="51">
        <v>1035018</v>
      </c>
      <c r="E19" s="51">
        <v>114701465</v>
      </c>
      <c r="F19" s="52">
        <v>-15820654</v>
      </c>
      <c r="G19" s="53">
        <v>-15405116</v>
      </c>
      <c r="H19" s="54">
        <v>-17658956</v>
      </c>
      <c r="I19" s="32">
        <f t="shared" si="0"/>
        <v>-113.79289619361008</v>
      </c>
      <c r="J19" s="33">
        <f t="shared" si="1"/>
        <v>-153.595955746911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20000</v>
      </c>
      <c r="E22" s="42">
        <v>2378679</v>
      </c>
      <c r="F22" s="42">
        <v>0</v>
      </c>
      <c r="G22" s="43">
        <v>0</v>
      </c>
      <c r="H22" s="44">
        <v>0</v>
      </c>
      <c r="I22" s="37">
        <f t="shared" si="0"/>
        <v>-100</v>
      </c>
      <c r="J22" s="22">
        <f t="shared" si="1"/>
        <v>-100</v>
      </c>
      <c r="K22" s="2"/>
    </row>
    <row r="23" spans="1:11" ht="12.75">
      <c r="A23" s="8" t="s">
        <v>17</v>
      </c>
      <c r="B23" s="20" t="s">
        <v>32</v>
      </c>
      <c r="C23" s="42">
        <v>1025000</v>
      </c>
      <c r="D23" s="42">
        <v>4044954</v>
      </c>
      <c r="E23" s="42">
        <v>303672626</v>
      </c>
      <c r="F23" s="42">
        <v>1343800</v>
      </c>
      <c r="G23" s="43">
        <v>0</v>
      </c>
      <c r="H23" s="44">
        <v>0</v>
      </c>
      <c r="I23" s="37">
        <f t="shared" si="0"/>
        <v>-99.5574839860607</v>
      </c>
      <c r="J23" s="22">
        <f t="shared" si="1"/>
        <v>-100</v>
      </c>
      <c r="K23" s="2"/>
    </row>
    <row r="24" spans="1:11" ht="12.75">
      <c r="A24" s="8" t="s">
        <v>17</v>
      </c>
      <c r="B24" s="20" t="s">
        <v>33</v>
      </c>
      <c r="C24" s="42">
        <v>44915000</v>
      </c>
      <c r="D24" s="42">
        <v>38016706</v>
      </c>
      <c r="E24" s="42">
        <v>1109089582</v>
      </c>
      <c r="F24" s="42">
        <v>66532200</v>
      </c>
      <c r="G24" s="43">
        <v>55285001</v>
      </c>
      <c r="H24" s="44">
        <v>55925000</v>
      </c>
      <c r="I24" s="37">
        <f t="shared" si="0"/>
        <v>-94.00118790404434</v>
      </c>
      <c r="J24" s="22">
        <f t="shared" si="1"/>
        <v>-63.05578392451302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45940000</v>
      </c>
      <c r="D26" s="45">
        <v>42081660</v>
      </c>
      <c r="E26" s="45">
        <v>1415140887</v>
      </c>
      <c r="F26" s="45">
        <v>67876000</v>
      </c>
      <c r="G26" s="46">
        <v>55285001</v>
      </c>
      <c r="H26" s="47">
        <v>55925000</v>
      </c>
      <c r="I26" s="24">
        <f t="shared" si="0"/>
        <v>-95.203587104045</v>
      </c>
      <c r="J26" s="25">
        <f t="shared" si="1"/>
        <v>-65.93810771312508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16660000</v>
      </c>
      <c r="D28" s="42">
        <v>15442835</v>
      </c>
      <c r="E28" s="42">
        <v>322600286</v>
      </c>
      <c r="F28" s="42">
        <v>0</v>
      </c>
      <c r="G28" s="43">
        <v>0</v>
      </c>
      <c r="H28" s="44">
        <v>0</v>
      </c>
      <c r="I28" s="37">
        <f t="shared" si="0"/>
        <v>-100</v>
      </c>
      <c r="J28" s="22">
        <f t="shared" si="1"/>
        <v>-100</v>
      </c>
      <c r="K28" s="2"/>
    </row>
    <row r="29" spans="1:11" ht="12.75">
      <c r="A29" s="8" t="s">
        <v>17</v>
      </c>
      <c r="B29" s="20" t="s">
        <v>38</v>
      </c>
      <c r="C29" s="42">
        <v>500000</v>
      </c>
      <c r="D29" s="42">
        <v>400000</v>
      </c>
      <c r="E29" s="42">
        <v>103543427</v>
      </c>
      <c r="F29" s="42">
        <v>18000000</v>
      </c>
      <c r="G29" s="43">
        <v>6500000</v>
      </c>
      <c r="H29" s="44">
        <v>6000000</v>
      </c>
      <c r="I29" s="37">
        <f t="shared" si="0"/>
        <v>-82.61598971415154</v>
      </c>
      <c r="J29" s="22">
        <f t="shared" si="1"/>
        <v>-61.30309435615386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9124794</v>
      </c>
      <c r="F30" s="42">
        <v>0</v>
      </c>
      <c r="G30" s="43">
        <v>0</v>
      </c>
      <c r="H30" s="44">
        <v>0</v>
      </c>
      <c r="I30" s="37">
        <f t="shared" si="0"/>
        <v>-100</v>
      </c>
      <c r="J30" s="22">
        <f t="shared" si="1"/>
        <v>-100</v>
      </c>
      <c r="K30" s="2"/>
    </row>
    <row r="31" spans="1:11" ht="12.75">
      <c r="A31" s="8" t="s">
        <v>17</v>
      </c>
      <c r="B31" s="20" t="s">
        <v>40</v>
      </c>
      <c r="C31" s="42">
        <v>19215000</v>
      </c>
      <c r="D31" s="42">
        <v>15260499</v>
      </c>
      <c r="E31" s="42">
        <v>354207317</v>
      </c>
      <c r="F31" s="42">
        <v>14483873</v>
      </c>
      <c r="G31" s="43">
        <v>14779596</v>
      </c>
      <c r="H31" s="44">
        <v>15429898</v>
      </c>
      <c r="I31" s="37">
        <f t="shared" si="0"/>
        <v>-95.91090519454177</v>
      </c>
      <c r="J31" s="22">
        <f t="shared" si="1"/>
        <v>-64.81411256907495</v>
      </c>
      <c r="K31" s="2"/>
    </row>
    <row r="32" spans="1:11" ht="12.75">
      <c r="A32" s="8" t="s">
        <v>17</v>
      </c>
      <c r="B32" s="20" t="s">
        <v>34</v>
      </c>
      <c r="C32" s="42">
        <v>9565000</v>
      </c>
      <c r="D32" s="42">
        <v>10978326</v>
      </c>
      <c r="E32" s="42">
        <v>625665063</v>
      </c>
      <c r="F32" s="42">
        <v>35392127</v>
      </c>
      <c r="G32" s="43">
        <v>34005405</v>
      </c>
      <c r="H32" s="44">
        <v>34495102</v>
      </c>
      <c r="I32" s="37">
        <f t="shared" si="0"/>
        <v>-94.34327900134005</v>
      </c>
      <c r="J32" s="22">
        <f t="shared" si="1"/>
        <v>-61.93973192316944</v>
      </c>
      <c r="K32" s="2"/>
    </row>
    <row r="33" spans="1:11" ht="13.5" thickBot="1">
      <c r="A33" s="8" t="s">
        <v>17</v>
      </c>
      <c r="B33" s="38" t="s">
        <v>41</v>
      </c>
      <c r="C33" s="58">
        <v>45940000</v>
      </c>
      <c r="D33" s="58">
        <v>42081660</v>
      </c>
      <c r="E33" s="58">
        <v>1415140887</v>
      </c>
      <c r="F33" s="58">
        <v>67876000</v>
      </c>
      <c r="G33" s="59">
        <v>55285001</v>
      </c>
      <c r="H33" s="60">
        <v>55925000</v>
      </c>
      <c r="I33" s="39">
        <f t="shared" si="0"/>
        <v>-95.203587104045</v>
      </c>
      <c r="J33" s="40">
        <f t="shared" si="1"/>
        <v>-65.93810771312508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49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205650016</v>
      </c>
      <c r="D8" s="42">
        <v>207801359</v>
      </c>
      <c r="E8" s="42">
        <v>210205388</v>
      </c>
      <c r="F8" s="42">
        <v>218710931</v>
      </c>
      <c r="G8" s="43">
        <v>230193252</v>
      </c>
      <c r="H8" s="44">
        <v>242278402</v>
      </c>
      <c r="I8" s="21">
        <f>IF(($E8=0),0,((($F8/$E8)-1)*100))</f>
        <v>4.046301134773955</v>
      </c>
      <c r="J8" s="22">
        <f>IF(($E8=0),0,(((($H8/$E8)^(1/3))-1)*100))</f>
        <v>4.847227854792124</v>
      </c>
      <c r="K8" s="2"/>
    </row>
    <row r="9" spans="1:11" ht="12.75">
      <c r="A9" s="4" t="s">
        <v>17</v>
      </c>
      <c r="B9" s="20" t="s">
        <v>20</v>
      </c>
      <c r="C9" s="42">
        <v>481715540</v>
      </c>
      <c r="D9" s="42">
        <v>483560996</v>
      </c>
      <c r="E9" s="42">
        <v>481123568</v>
      </c>
      <c r="F9" s="42">
        <v>538133132</v>
      </c>
      <c r="G9" s="43">
        <v>571860217</v>
      </c>
      <c r="H9" s="44">
        <v>607765511</v>
      </c>
      <c r="I9" s="21">
        <f>IF(($E9=0),0,((($F9/$E9)-1)*100))</f>
        <v>11.849256156164856</v>
      </c>
      <c r="J9" s="22">
        <f>IF(($E9=0),0,(((($H9/$E9)^(1/3))-1)*100))</f>
        <v>8.100193991560811</v>
      </c>
      <c r="K9" s="2"/>
    </row>
    <row r="10" spans="1:11" ht="12.75">
      <c r="A10" s="4" t="s">
        <v>17</v>
      </c>
      <c r="B10" s="20" t="s">
        <v>21</v>
      </c>
      <c r="C10" s="42">
        <v>218639781</v>
      </c>
      <c r="D10" s="42">
        <v>231495343</v>
      </c>
      <c r="E10" s="42">
        <v>209862210</v>
      </c>
      <c r="F10" s="42">
        <v>208555813</v>
      </c>
      <c r="G10" s="43">
        <v>220753569</v>
      </c>
      <c r="H10" s="44">
        <v>225854300</v>
      </c>
      <c r="I10" s="21">
        <f aca="true" t="shared" si="0" ref="I10:I33">IF(($E10=0),0,((($F10/$E10)-1)*100))</f>
        <v>-0.6225022599352203</v>
      </c>
      <c r="J10" s="22">
        <f aca="true" t="shared" si="1" ref="J10:J33">IF(($E10=0),0,(((($H10/$E10)^(1/3))-1)*100))</f>
        <v>2.47817292766499</v>
      </c>
      <c r="K10" s="2"/>
    </row>
    <row r="11" spans="1:11" ht="12.75">
      <c r="A11" s="8" t="s">
        <v>17</v>
      </c>
      <c r="B11" s="23" t="s">
        <v>22</v>
      </c>
      <c r="C11" s="45">
        <v>906005337</v>
      </c>
      <c r="D11" s="45">
        <v>922857698</v>
      </c>
      <c r="E11" s="45">
        <v>901191166</v>
      </c>
      <c r="F11" s="45">
        <v>965399876</v>
      </c>
      <c r="G11" s="46">
        <v>1022807038</v>
      </c>
      <c r="H11" s="47">
        <v>1075898213</v>
      </c>
      <c r="I11" s="24">
        <f t="shared" si="0"/>
        <v>7.124871217390516</v>
      </c>
      <c r="J11" s="25">
        <f t="shared" si="1"/>
        <v>6.084374521431268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336973762</v>
      </c>
      <c r="D13" s="42">
        <v>348729362</v>
      </c>
      <c r="E13" s="42">
        <v>316392792</v>
      </c>
      <c r="F13" s="42">
        <v>378677428</v>
      </c>
      <c r="G13" s="43">
        <v>403877868</v>
      </c>
      <c r="H13" s="44">
        <v>430129948</v>
      </c>
      <c r="I13" s="21">
        <f t="shared" si="0"/>
        <v>19.685858077323083</v>
      </c>
      <c r="J13" s="22">
        <f t="shared" si="1"/>
        <v>10.779066257374147</v>
      </c>
      <c r="K13" s="2"/>
    </row>
    <row r="14" spans="1:11" ht="12.75">
      <c r="A14" s="4" t="s">
        <v>17</v>
      </c>
      <c r="B14" s="20" t="s">
        <v>25</v>
      </c>
      <c r="C14" s="42">
        <v>89572520</v>
      </c>
      <c r="D14" s="42">
        <v>70161571</v>
      </c>
      <c r="E14" s="42">
        <v>6768</v>
      </c>
      <c r="F14" s="42">
        <v>53726248</v>
      </c>
      <c r="G14" s="43">
        <v>40659845</v>
      </c>
      <c r="H14" s="44">
        <v>34467552</v>
      </c>
      <c r="I14" s="21">
        <f t="shared" si="0"/>
        <v>793727.5413711583</v>
      </c>
      <c r="J14" s="22">
        <f t="shared" si="1"/>
        <v>1620.4815899799946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246173454</v>
      </c>
      <c r="D16" s="42">
        <v>246173454</v>
      </c>
      <c r="E16" s="42">
        <v>254057495</v>
      </c>
      <c r="F16" s="42">
        <v>290000000</v>
      </c>
      <c r="G16" s="43">
        <v>302760000</v>
      </c>
      <c r="H16" s="44">
        <v>316384000</v>
      </c>
      <c r="I16" s="21">
        <f t="shared" si="0"/>
        <v>14.147390140960026</v>
      </c>
      <c r="J16" s="22">
        <f t="shared" si="1"/>
        <v>7.587256640259832</v>
      </c>
      <c r="K16" s="2"/>
    </row>
    <row r="17" spans="1:11" ht="12.75">
      <c r="A17" s="4" t="s">
        <v>17</v>
      </c>
      <c r="B17" s="20" t="s">
        <v>27</v>
      </c>
      <c r="C17" s="42">
        <v>323622102</v>
      </c>
      <c r="D17" s="42">
        <v>372850290</v>
      </c>
      <c r="E17" s="42">
        <v>315085674</v>
      </c>
      <c r="F17" s="42">
        <v>352045401</v>
      </c>
      <c r="G17" s="43">
        <v>364561375</v>
      </c>
      <c r="H17" s="44">
        <v>377247113</v>
      </c>
      <c r="I17" s="28">
        <f t="shared" si="0"/>
        <v>11.73005631477868</v>
      </c>
      <c r="J17" s="29">
        <f t="shared" si="1"/>
        <v>6.185631885882592</v>
      </c>
      <c r="K17" s="2"/>
    </row>
    <row r="18" spans="1:11" ht="12.75">
      <c r="A18" s="4" t="s">
        <v>17</v>
      </c>
      <c r="B18" s="23" t="s">
        <v>28</v>
      </c>
      <c r="C18" s="45">
        <v>996341838</v>
      </c>
      <c r="D18" s="45">
        <v>1037914677</v>
      </c>
      <c r="E18" s="45">
        <v>885542729</v>
      </c>
      <c r="F18" s="45">
        <v>1074449077</v>
      </c>
      <c r="G18" s="46">
        <v>1111859088</v>
      </c>
      <c r="H18" s="47">
        <v>1158228613</v>
      </c>
      <c r="I18" s="24">
        <f t="shared" si="0"/>
        <v>21.33226797687364</v>
      </c>
      <c r="J18" s="25">
        <f t="shared" si="1"/>
        <v>9.360777543816102</v>
      </c>
      <c r="K18" s="2"/>
    </row>
    <row r="19" spans="1:11" ht="23.25" customHeight="1">
      <c r="A19" s="30" t="s">
        <v>17</v>
      </c>
      <c r="B19" s="31" t="s">
        <v>29</v>
      </c>
      <c r="C19" s="51">
        <v>-90336501</v>
      </c>
      <c r="D19" s="51">
        <v>-115056979</v>
      </c>
      <c r="E19" s="51">
        <v>15648437</v>
      </c>
      <c r="F19" s="52">
        <v>-109049201</v>
      </c>
      <c r="G19" s="53">
        <v>-89052050</v>
      </c>
      <c r="H19" s="54">
        <v>-82330400</v>
      </c>
      <c r="I19" s="32">
        <f t="shared" si="0"/>
        <v>-796.8696042933873</v>
      </c>
      <c r="J19" s="33">
        <f t="shared" si="1"/>
        <v>-273.92543032204867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23302955</v>
      </c>
      <c r="D23" s="42">
        <v>35157915</v>
      </c>
      <c r="E23" s="42">
        <v>23772023</v>
      </c>
      <c r="F23" s="42">
        <v>25027888</v>
      </c>
      <c r="G23" s="43">
        <v>5480000</v>
      </c>
      <c r="H23" s="44">
        <v>23910000</v>
      </c>
      <c r="I23" s="37">
        <f t="shared" si="0"/>
        <v>5.28295383190569</v>
      </c>
      <c r="J23" s="22">
        <f t="shared" si="1"/>
        <v>0.19309941197145353</v>
      </c>
      <c r="K23" s="2"/>
    </row>
    <row r="24" spans="1:11" ht="12.75">
      <c r="A24" s="8" t="s">
        <v>17</v>
      </c>
      <c r="B24" s="20" t="s">
        <v>33</v>
      </c>
      <c r="C24" s="42">
        <v>33609535</v>
      </c>
      <c r="D24" s="42">
        <v>50005831</v>
      </c>
      <c r="E24" s="42">
        <v>41392938</v>
      </c>
      <c r="F24" s="42">
        <v>35984652</v>
      </c>
      <c r="G24" s="43">
        <v>35830826</v>
      </c>
      <c r="H24" s="44">
        <v>36959476</v>
      </c>
      <c r="I24" s="37">
        <f t="shared" si="0"/>
        <v>-13.065721500609595</v>
      </c>
      <c r="J24" s="22">
        <f t="shared" si="1"/>
        <v>-3.705861789889575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56912490</v>
      </c>
      <c r="D26" s="45">
        <v>85163746</v>
      </c>
      <c r="E26" s="45">
        <v>65164961</v>
      </c>
      <c r="F26" s="45">
        <v>61012540</v>
      </c>
      <c r="G26" s="46">
        <v>41310826</v>
      </c>
      <c r="H26" s="47">
        <v>60869476</v>
      </c>
      <c r="I26" s="24">
        <f t="shared" si="0"/>
        <v>-6.372168319106342</v>
      </c>
      <c r="J26" s="25">
        <f t="shared" si="1"/>
        <v>-2.2473646627628963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3230000</v>
      </c>
      <c r="D28" s="42">
        <v>1750000</v>
      </c>
      <c r="E28" s="42">
        <v>307120</v>
      </c>
      <c r="F28" s="42">
        <v>2135000</v>
      </c>
      <c r="G28" s="43">
        <v>520000</v>
      </c>
      <c r="H28" s="44">
        <v>300000</v>
      </c>
      <c r="I28" s="37">
        <f t="shared" si="0"/>
        <v>595.1680125032561</v>
      </c>
      <c r="J28" s="22">
        <f t="shared" si="1"/>
        <v>-0.7788205546228388</v>
      </c>
      <c r="K28" s="2"/>
    </row>
    <row r="29" spans="1:11" ht="12.75">
      <c r="A29" s="8" t="s">
        <v>17</v>
      </c>
      <c r="B29" s="20" t="s">
        <v>38</v>
      </c>
      <c r="C29" s="42">
        <v>6821739</v>
      </c>
      <c r="D29" s="42">
        <v>17204312</v>
      </c>
      <c r="E29" s="42">
        <v>14624126</v>
      </c>
      <c r="F29" s="42">
        <v>9782609</v>
      </c>
      <c r="G29" s="43">
        <v>6181739</v>
      </c>
      <c r="H29" s="44">
        <v>6086955</v>
      </c>
      <c r="I29" s="37">
        <f t="shared" si="0"/>
        <v>-33.10636820279037</v>
      </c>
      <c r="J29" s="22">
        <f t="shared" si="1"/>
        <v>-25.336205594366923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7890511</v>
      </c>
      <c r="D31" s="42">
        <v>4009130</v>
      </c>
      <c r="E31" s="42">
        <v>3922953</v>
      </c>
      <c r="F31" s="42">
        <v>14234651</v>
      </c>
      <c r="G31" s="43">
        <v>8353009</v>
      </c>
      <c r="H31" s="44">
        <v>31279547</v>
      </c>
      <c r="I31" s="37">
        <f t="shared" si="0"/>
        <v>262.85550706317406</v>
      </c>
      <c r="J31" s="22">
        <f t="shared" si="1"/>
        <v>99.77866957609565</v>
      </c>
      <c r="K31" s="2"/>
    </row>
    <row r="32" spans="1:11" ht="12.75">
      <c r="A32" s="8" t="s">
        <v>17</v>
      </c>
      <c r="B32" s="20" t="s">
        <v>34</v>
      </c>
      <c r="C32" s="42">
        <v>38970240</v>
      </c>
      <c r="D32" s="42">
        <v>62200304</v>
      </c>
      <c r="E32" s="42">
        <v>46310762</v>
      </c>
      <c r="F32" s="42">
        <v>34860280</v>
      </c>
      <c r="G32" s="43">
        <v>26256078</v>
      </c>
      <c r="H32" s="44">
        <v>23202974</v>
      </c>
      <c r="I32" s="37">
        <f t="shared" si="0"/>
        <v>-24.72531546770921</v>
      </c>
      <c r="J32" s="22">
        <f t="shared" si="1"/>
        <v>-20.57560619781156</v>
      </c>
      <c r="K32" s="2"/>
    </row>
    <row r="33" spans="1:11" ht="13.5" thickBot="1">
      <c r="A33" s="8" t="s">
        <v>17</v>
      </c>
      <c r="B33" s="38" t="s">
        <v>41</v>
      </c>
      <c r="C33" s="58">
        <v>56912490</v>
      </c>
      <c r="D33" s="58">
        <v>85163746</v>
      </c>
      <c r="E33" s="58">
        <v>65164961</v>
      </c>
      <c r="F33" s="58">
        <v>61012540</v>
      </c>
      <c r="G33" s="59">
        <v>41310826</v>
      </c>
      <c r="H33" s="60">
        <v>60869476</v>
      </c>
      <c r="I33" s="39">
        <f t="shared" si="0"/>
        <v>-6.372168319106342</v>
      </c>
      <c r="J33" s="40">
        <f t="shared" si="1"/>
        <v>-2.2473646627628963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2021-08-30T15:57:29Z</dcterms:created>
  <dcterms:modified xsi:type="dcterms:W3CDTF">2021-08-30T15:58:26Z</dcterms:modified>
  <cp:category/>
  <cp:version/>
  <cp:contentType/>
  <cp:contentStatus/>
</cp:coreProperties>
</file>